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85" windowHeight="11595"/>
  </bookViews>
  <sheets>
    <sheet name="форма 10" sheetId="4" r:id="rId1"/>
  </sheets>
  <definedNames>
    <definedName name="_xlnm.Print_Area" localSheetId="0">'форма 10'!$A$1:$F$229</definedName>
  </definedNames>
  <calcPr calcId="152511"/>
</workbook>
</file>

<file path=xl/calcChain.xml><?xml version="1.0" encoding="utf-8"?>
<calcChain xmlns="http://schemas.openxmlformats.org/spreadsheetml/2006/main">
  <c r="F6" i="4" l="1"/>
  <c r="F10" i="4"/>
  <c r="E6" i="4"/>
  <c r="E10" i="4"/>
  <c r="F18" i="4"/>
  <c r="E18" i="4"/>
  <c r="F26" i="4"/>
  <c r="E26" i="4"/>
  <c r="F30" i="4"/>
  <c r="E30" i="4"/>
  <c r="F38" i="4"/>
  <c r="F42" i="4"/>
  <c r="E38" i="4"/>
  <c r="E42" i="4"/>
  <c r="F50" i="4"/>
  <c r="E50" i="4"/>
  <c r="F58" i="4"/>
  <c r="E58" i="4"/>
  <c r="F66" i="4"/>
  <c r="F62" i="4"/>
  <c r="E62" i="4"/>
  <c r="E66" i="4"/>
  <c r="F74" i="4"/>
  <c r="F70" i="4"/>
  <c r="E70" i="4"/>
  <c r="E74" i="4"/>
  <c r="F82" i="4"/>
  <c r="F78" i="4"/>
  <c r="E78" i="4"/>
  <c r="E82" i="4"/>
  <c r="F90" i="4"/>
  <c r="F86" i="4"/>
  <c r="E86" i="4"/>
  <c r="E90" i="4"/>
  <c r="F102" i="4"/>
  <c r="F98" i="4"/>
  <c r="F94" i="4"/>
  <c r="E94" i="4"/>
  <c r="E98" i="4"/>
  <c r="E102" i="4"/>
  <c r="F110" i="4"/>
  <c r="F106" i="4"/>
  <c r="E106" i="4"/>
  <c r="E110" i="4"/>
  <c r="F118" i="4"/>
  <c r="F114" i="4"/>
  <c r="E114" i="4"/>
  <c r="E118" i="4"/>
  <c r="F122" i="4"/>
  <c r="F126" i="4"/>
  <c r="E122" i="4"/>
  <c r="E126" i="4"/>
  <c r="F134" i="4"/>
  <c r="F130" i="4"/>
  <c r="E130" i="4"/>
  <c r="E134" i="4"/>
  <c r="F138" i="4"/>
  <c r="E138" i="4"/>
  <c r="F142" i="4"/>
  <c r="F146" i="4"/>
  <c r="E142" i="4"/>
  <c r="E146" i="4"/>
  <c r="F150" i="4"/>
  <c r="E150" i="4"/>
  <c r="F154" i="4"/>
  <c r="E154" i="4"/>
  <c r="F162" i="4"/>
  <c r="F166" i="4"/>
  <c r="E162" i="4"/>
  <c r="E166" i="4"/>
  <c r="F170" i="4"/>
  <c r="E170" i="4"/>
  <c r="F174" i="4"/>
  <c r="E174" i="4"/>
  <c r="F182" i="4"/>
  <c r="E182" i="4"/>
  <c r="F186" i="4"/>
  <c r="E186" i="4"/>
  <c r="E191" i="4" l="1"/>
  <c r="E193" i="4"/>
  <c r="F193" i="4"/>
  <c r="F194" i="4"/>
  <c r="E194" i="4"/>
  <c r="F198" i="4"/>
  <c r="E198" i="4"/>
  <c r="F202" i="4"/>
  <c r="E202" i="4"/>
  <c r="F206" i="4"/>
  <c r="E206" i="4"/>
  <c r="F210" i="4"/>
  <c r="E210" i="4"/>
  <c r="F214" i="4"/>
  <c r="E214" i="4"/>
  <c r="F218" i="4"/>
  <c r="E218" i="4"/>
  <c r="F221" i="4"/>
  <c r="E221" i="4"/>
  <c r="F225" i="4"/>
  <c r="E225" i="4"/>
  <c r="F191" i="4" l="1"/>
  <c r="F192" i="4"/>
  <c r="E192" i="4"/>
  <c r="E190" i="4" s="1"/>
  <c r="F190" i="4" l="1"/>
  <c r="F55" i="4" l="1"/>
  <c r="F56" i="4"/>
  <c r="F57" i="4"/>
  <c r="E57" i="4"/>
  <c r="E56" i="4"/>
  <c r="E55" i="4"/>
  <c r="E54" i="4" l="1"/>
  <c r="F54" i="4"/>
  <c r="F47" i="4"/>
  <c r="G47" i="4"/>
  <c r="F37" i="4"/>
  <c r="E37" i="4"/>
  <c r="F36" i="4"/>
  <c r="E36" i="4"/>
  <c r="F35" i="4"/>
  <c r="E35" i="4"/>
  <c r="E34" i="4" l="1"/>
  <c r="F34" i="4"/>
  <c r="F181" i="4"/>
  <c r="E181" i="4"/>
  <c r="F180" i="4"/>
  <c r="E180" i="4"/>
  <c r="F179" i="4"/>
  <c r="E179" i="4"/>
  <c r="F178" i="4" l="1"/>
  <c r="E178" i="4"/>
  <c r="F161" i="4"/>
  <c r="E161" i="4"/>
  <c r="F160" i="4"/>
  <c r="E160" i="4"/>
  <c r="F159" i="4"/>
  <c r="E159" i="4"/>
  <c r="F49" i="4"/>
  <c r="E49" i="4"/>
  <c r="F48" i="4"/>
  <c r="F46" i="4" s="1"/>
  <c r="E48" i="4"/>
  <c r="E47" i="4"/>
  <c r="F25" i="4"/>
  <c r="E25" i="4"/>
  <c r="F24" i="4"/>
  <c r="F23" i="4"/>
  <c r="E24" i="4"/>
  <c r="E23" i="4"/>
  <c r="E22" i="4" s="1"/>
  <c r="F15" i="4"/>
  <c r="F14" i="4" s="1"/>
  <c r="F16" i="4"/>
  <c r="F17" i="4"/>
  <c r="E17" i="4"/>
  <c r="E16" i="4"/>
  <c r="E15" i="4"/>
  <c r="E14" i="4" l="1"/>
  <c r="F22" i="4"/>
  <c r="E46" i="4"/>
  <c r="F158" i="4"/>
  <c r="E158" i="4"/>
  <c r="F12" i="4"/>
  <c r="F8" i="4" s="1"/>
  <c r="I208" i="4"/>
  <c r="E11" i="4"/>
  <c r="E7" i="4" s="1"/>
  <c r="F13" i="4"/>
  <c r="E12" i="4"/>
  <c r="E8" i="4" s="1"/>
  <c r="E13" i="4"/>
  <c r="E9" i="4" s="1"/>
  <c r="F11" i="4"/>
  <c r="F7" i="4" l="1"/>
  <c r="F9" i="4"/>
</calcChain>
</file>

<file path=xl/sharedStrings.xml><?xml version="1.0" encoding="utf-8"?>
<sst xmlns="http://schemas.openxmlformats.org/spreadsheetml/2006/main" count="344" uniqueCount="72">
  <si>
    <t>республиканский бюджет</t>
  </si>
  <si>
    <t>федеральный бюджет</t>
  </si>
  <si>
    <t>Фактические расходы</t>
  </si>
  <si>
    <t xml:space="preserve">(тыс.рублей) </t>
  </si>
  <si>
    <t>Всего, в т.ч.:</t>
  </si>
  <si>
    <t>Источники ресурсного обеспечения</t>
  </si>
  <si>
    <t>Предусмотренный объем финансирования</t>
  </si>
  <si>
    <t>Ответственный исполнитель</t>
  </si>
  <si>
    <t>Наименование государственной программы, подпрограммы, мероприятий (региональных, ведомственных проектов)</t>
  </si>
  <si>
    <t>средства внебюджетных фондов (ТФОМС)</t>
  </si>
  <si>
    <t>(квартальная, годовая)</t>
  </si>
  <si>
    <t>Форма № 10</t>
  </si>
  <si>
    <t xml:space="preserve">«Развитие здравоохранения Чеченской Республики» </t>
  </si>
  <si>
    <t>Напрвление 1 «Совершенствование оказания медицинской помощи, включая профилактику заболеваний и формирование здорового образа жизни»</t>
  </si>
  <si>
    <t>Минздрав ЧР</t>
  </si>
  <si>
    <t>Региональный проект 1.2 «Разработка и реализация программы системной поддержки и повышения качества жизни граждан старшего поколения на территории Чеченской Республики»</t>
  </si>
  <si>
    <t>Мероприятие 1.2.1 Проведение вакцинации лицам старше трудоспособного возраста из групп риска, проживающих в организациях социального обслуживания против пневмококковой инфекции.</t>
  </si>
  <si>
    <t>Региональный проект 1.3 «Развитие первичной медико-санитарной помощи»</t>
  </si>
  <si>
    <t>Мероприятие 1.3.6 Обеспечение закупки авиационных работ органами государственной власти субъектов РФ (Чеченской Республики) в целях оказания медицинской помощи (ранее не использовавшая санитарную авиацию)</t>
  </si>
  <si>
    <t>№ 
п/п</t>
  </si>
  <si>
    <t>Региональный проект 1.4 «Борьба с сердечно-сосудистыми заболеваниями»</t>
  </si>
  <si>
    <t>Мероприятие 1.4.1 Переоснащение региональных сосудистых центров, в том числе оборудованием для ранней медицинской реабилитации</t>
  </si>
  <si>
    <t>Региональный проект 1.5 «Борьба с онкологическими заболеваниями»</t>
  </si>
  <si>
    <t>Мероприятие 1.5.4 Переоснащение ГБУ «Республиканский онкологический диспансер» необходимым медицинским оборудованием</t>
  </si>
  <si>
    <t>Региональный проект 1.6  «Программа развития детского здравоохранения в Чеченской Республике, включая создание современной инфраструктуры оказания помощи детям»</t>
  </si>
  <si>
    <t>Мероприятие 1.6.1 Развитие материально-технической базы детских поликлиник и детских поликлинических отделений медицинских организаций Чеченской Республики</t>
  </si>
  <si>
    <t>Мероприятие 1.14 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</si>
  <si>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 xml:space="preserve">Мероприятие 1.23 Профилактика инфекционных заболеваний, включая иммунопрофилактику </t>
  </si>
  <si>
    <t>Мероприятие 1.27 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</si>
  <si>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>Мероприятие 1.28 Закупка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</si>
  <si>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Мероприятие 1.28.1 (Субсидия) 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</si>
  <si>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Мероприятие 1.29 Закупка антивирусных препаратов для профилактики и лечения лиц, инфицированных вирусами иммунодефицита человека и гепатитов В и С</t>
  </si>
  <si>
    <t>Мероприятие 1.30 Закупка диагностических средств для выявления и мониторинга лиц, инфицированных вирусами иммунодефицита человека, в том числе в сочетании с вирусами гепатитов В и С</t>
  </si>
  <si>
    <t>Мероприятие 1.31 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</si>
  <si>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 xml:space="preserve">Мероприятие 1.39 Оказание высокотехнологичной медицинской помощи, не включенной в базовую программу обязательного медицинского страхования </t>
  </si>
  <si>
    <t>Мероприятие 1.55 Закупка оборудования и расходных материалов для неонатального  и аудиологического скрининга</t>
  </si>
  <si>
    <t>Мероприятие 1.56 Закупка оборудования и расходных материалов для  проведения пренатальной (дородовой) диагностики нарушений развития ребенка</t>
  </si>
  <si>
    <t xml:space="preserve">Мероприятие 1.57 Обеспечение детей первых ТРЕХ лет жизни из малоимущих семей детским питанием </t>
  </si>
  <si>
    <t>Мероприятие 1.72 Обеспечение питанием  беременных женщин и кормящих матерей</t>
  </si>
  <si>
    <t>Мероприятие 1.78 Обеспечение медицинских организаций, оказывающих паллиативную медицинскую помощь, медицинскими изделиями, в том числе для использования на дому</t>
  </si>
  <si>
    <t>Мероприятие 1.83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</t>
  </si>
  <si>
    <t>Мероприятие 1.84 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</si>
  <si>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1.85 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</si>
  <si>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>Мероприятие 1.86 Обеспечение  взрослых и детей, нуждающихся  в специализированном лечебном питании, в том числе страдающими  редкими жизнеугрожающими заболеваниями</t>
  </si>
  <si>
    <t>Мероприятие 1.81 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</si>
  <si>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Мероприятие 1.80 Обеспечение необходимыми лекарственными средствами, включая обезболивающие</t>
  </si>
  <si>
    <t xml:space="preserve">Напрвление 4 «Развитие кадровых ресурсов в здравоохранении» </t>
  </si>
  <si>
    <t>Минздрав ЧР 
Минтруд ЧР</t>
  </si>
  <si>
    <t>Мероприятие 4.3 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</si>
  <si>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Мероприятие 4.4 Предоставление мер социальной поддержки медицинским и фармацевтическим работникам в Чеченской Республике</t>
  </si>
  <si>
    <t>Мероприятие 4.4.1 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</t>
  </si>
  <si>
    <t>Мероприятие 4.5 Меры социальной поддержки, предоставляемые в период обучения гражданину, заключившему договор о целевом обучении (специалитет), в том числе врачам, обучающимся в ординатуре</t>
  </si>
  <si>
    <t>Напрвление 5 «Информационные технологии»</t>
  </si>
  <si>
    <t>Региональный проект 5.1  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</si>
  <si>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Напрвление 6 «Обеспечение реализации государственной программы, в том числе организация обязательного медицинского страхования граждан Российской Федерации»</t>
  </si>
  <si>
    <t>Мероприятие 6.1 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</si>
  <si>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6.4 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</si>
  <si>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6.6 Финансовое обеспечение службы скорой медицинской помощи</t>
  </si>
  <si>
    <t>Мероприятие 6.7 Кадровое, административно-правовое и информационное обеспечение деятельности Министерства здравоохранения Чеченской Республики</t>
  </si>
  <si>
    <t xml:space="preserve">Мероприятие 6.3 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
</t>
  </si>
  <si>
    <t xml:space="preserve">Мероприятие 6.2 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
</t>
  </si>
  <si>
    <t>Мероприятие 1.23.1 Приобретение медицинского оборудования, медицинских изделий и лекарственных препаратов для медицинских организаций</t>
  </si>
  <si>
    <t>Мероприятие 1.23.2 Оснащение (переоснащение) дополнительно создаваемого или перепрофилируемого коечного фонда медицинских организаций, для оказания  медицинской помощи больным новой коронавирусной инфекцией в соответствии с общими требованиями к оснащению коек для пациентов с новой коронавирусной инфекцией, утвержденными Минздравом России</t>
  </si>
  <si>
    <t>Мероприятие 5.16 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</si>
  <si>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>Мероприятие 6.8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окружающих.</t>
  </si>
  <si>
    <t xml:space="preserve">Информация
о расходах на реализацию государственной программы 31.03.2021 года
</t>
  </si>
  <si>
    <t>Мероприятие 1.3.2 Закупка передвижных мобильных медицинских комплексов для оказания медицинской помощи жителям населенных пунктов с численностью населения до 100 человек</t>
  </si>
  <si>
    <t>Мероприятие 1.4.3 Профилактика развития сердечно-сосудистых заболеваний и сердечно-сосудистых осложнений у пациентов высокого риска</t>
  </si>
  <si>
    <t>Мероприятие 1.88 Модернизация первичного звена здравоохранения Чеченской Республики</t>
  </si>
  <si>
    <t>Мероприятие 1.79 Организация выездных патронажных служб паллиативной медицинской помощи (детской и взрослой), включая приобретение автотранспорта</t>
  </si>
  <si>
    <t>Мероприятие 6.5 Обеспечение обязательного медицинского страхования неработающего населения Чеченской Республики</t>
  </si>
  <si>
    <t>Мероприятие 6.9 Резерв средств на сокращение дефицита территориальной программы государственных гарантий бесплатного оказания гражданам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</si>
</sst>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#,##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3" fillId="0" borderId="0"/>
    <xf numFmtId="0" fontId="12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166" fontId="7" fillId="0" borderId="0" xfId="0" applyNumberFormat="1" applyFont="1" applyAlignment="1"/>
    <xf numFmtId="0" fontId="7" fillId="0" borderId="0" xfId="0" applyFont="1" applyBorder="1"/>
    <xf numFmtId="4" fontId="13" fillId="0" borderId="0" xfId="9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5" fillId="0" borderId="0" xfId="9" applyNumberFormat="1" applyFont="1" applyBorder="1" applyAlignment="1">
      <alignment horizontal="center" vertical="center"/>
    </xf>
    <xf numFmtId="4" fontId="14" fillId="0" borderId="0" xfId="9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7">
    <cellStyle name="Денежный 2" xfId="7"/>
    <cellStyle name="Обычный" xfId="0" builtinId="0"/>
    <cellStyle name="Обычный 2" xfId="2"/>
    <cellStyle name="Обычный 2 2" xfId="8"/>
    <cellStyle name="Обычный 2 2 2" xfId="9"/>
    <cellStyle name="Обычный 2 3" xfId="10"/>
    <cellStyle name="Обычный 2 4" xfId="11"/>
    <cellStyle name="Обычный 2 5" xfId="4"/>
    <cellStyle name="Обычный 3" xfId="1"/>
    <cellStyle name="Обычный 3 2" xfId="6"/>
    <cellStyle name="Обычный 4" xfId="12"/>
    <cellStyle name="Обычный 4 2" xfId="16"/>
    <cellStyle name="Обычный 5" xfId="13"/>
    <cellStyle name="Обычный 6" xfId="14"/>
    <cellStyle name="Обычный 7" xf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view="pageBreakPreview" zoomScale="55" zoomScaleNormal="85" zoomScaleSheetLayoutView="55" workbookViewId="0">
      <selection activeCell="D213" sqref="D213"/>
    </sheetView>
  </sheetViews>
  <sheetFormatPr defaultRowHeight="15.75" x14ac:dyDescent="0.25"/>
  <cols>
    <col min="1" max="1" width="9.140625" style="2"/>
    <col min="2" max="2" width="50.28515625" style="2" customWidth="1"/>
    <col min="3" max="3" width="24.7109375" style="2" customWidth="1"/>
    <col min="4" max="4" width="47.140625" style="2" customWidth="1"/>
    <col min="5" max="5" width="20.28515625" style="4" customWidth="1"/>
    <col min="6" max="6" width="20" style="9" customWidth="1"/>
    <col min="7" max="7" width="0.140625" style="2" hidden="1" customWidth="1"/>
    <col min="8" max="8" width="21.7109375" style="10" customWidth="1"/>
    <col min="9" max="9" width="18.140625" style="10" customWidth="1"/>
    <col min="10" max="10" width="16.7109375" style="10" customWidth="1"/>
    <col min="11" max="11" width="14.85546875" style="10" customWidth="1"/>
    <col min="12" max="16384" width="9.140625" style="2"/>
  </cols>
  <sheetData>
    <row r="1" spans="1:11" ht="19.149999999999999" customHeight="1" x14ac:dyDescent="0.25">
      <c r="B1" s="41" t="s">
        <v>11</v>
      </c>
      <c r="C1" s="41"/>
      <c r="D1" s="41"/>
      <c r="E1" s="41"/>
      <c r="F1" s="41"/>
    </row>
    <row r="2" spans="1:11" ht="44.25" customHeight="1" x14ac:dyDescent="0.25">
      <c r="B2" s="40" t="s">
        <v>65</v>
      </c>
      <c r="C2" s="40"/>
      <c r="D2" s="40"/>
      <c r="E2" s="40"/>
      <c r="F2" s="40"/>
    </row>
    <row r="3" spans="1:11" ht="21" customHeight="1" x14ac:dyDescent="0.25">
      <c r="B3" s="6" t="s">
        <v>10</v>
      </c>
      <c r="C3" s="6"/>
      <c r="D3" s="42" t="s">
        <v>3</v>
      </c>
      <c r="E3" s="42"/>
      <c r="F3" s="42"/>
    </row>
    <row r="4" spans="1:11" ht="65.45" customHeight="1" x14ac:dyDescent="0.25">
      <c r="A4" s="17" t="s">
        <v>19</v>
      </c>
      <c r="B4" s="7" t="s">
        <v>8</v>
      </c>
      <c r="C4" s="7" t="s">
        <v>7</v>
      </c>
      <c r="D4" s="7" t="s">
        <v>5</v>
      </c>
      <c r="E4" s="3" t="s">
        <v>6</v>
      </c>
      <c r="F4" s="8" t="s">
        <v>2</v>
      </c>
    </row>
    <row r="5" spans="1:11" x14ac:dyDescent="0.25">
      <c r="A5" s="2">
        <v>1</v>
      </c>
      <c r="B5" s="1">
        <v>2</v>
      </c>
      <c r="C5" s="2">
        <v>3</v>
      </c>
      <c r="D5" s="5">
        <v>4</v>
      </c>
      <c r="E5" s="2">
        <v>5</v>
      </c>
      <c r="F5" s="5">
        <v>6</v>
      </c>
    </row>
    <row r="6" spans="1:11" ht="29.25" customHeight="1" x14ac:dyDescent="0.25">
      <c r="A6" s="36">
        <v>1</v>
      </c>
      <c r="B6" s="39" t="s">
        <v>12</v>
      </c>
      <c r="C6" s="39" t="s">
        <v>14</v>
      </c>
      <c r="D6" s="22" t="s">
        <v>4</v>
      </c>
      <c r="E6" s="23">
        <f>E7+E8+E9</f>
        <v>32974355.105599999</v>
      </c>
      <c r="F6" s="23">
        <f>F7+F8+F9</f>
        <v>5223315.9566700002</v>
      </c>
      <c r="H6" s="11"/>
      <c r="I6" s="11"/>
      <c r="J6" s="12"/>
      <c r="K6" s="12"/>
    </row>
    <row r="7" spans="1:11" ht="29.25" customHeight="1" x14ac:dyDescent="0.25">
      <c r="A7" s="36"/>
      <c r="B7" s="39"/>
      <c r="C7" s="39"/>
      <c r="D7" s="24" t="s">
        <v>1</v>
      </c>
      <c r="E7" s="23">
        <f>E11+E159+E179+E191</f>
        <v>1654461.5830000003</v>
      </c>
      <c r="F7" s="23">
        <f>F11+F159+F179+F191</f>
        <v>158066.54324</v>
      </c>
      <c r="H7" s="13"/>
      <c r="I7" s="13"/>
      <c r="J7" s="12"/>
      <c r="K7" s="12"/>
    </row>
    <row r="8" spans="1:11" ht="29.25" customHeight="1" x14ac:dyDescent="0.25">
      <c r="A8" s="36"/>
      <c r="B8" s="39"/>
      <c r="C8" s="39"/>
      <c r="D8" s="25" t="s">
        <v>0</v>
      </c>
      <c r="E8" s="23">
        <f>E12+E160+E180+E192</f>
        <v>12888294.142599998</v>
      </c>
      <c r="F8" s="23">
        <f>F12+F160+F180+F192</f>
        <v>734396.08343000012</v>
      </c>
      <c r="H8" s="11"/>
      <c r="I8" s="11"/>
      <c r="J8" s="12"/>
      <c r="K8" s="12"/>
    </row>
    <row r="9" spans="1:11" ht="40.5" customHeight="1" x14ac:dyDescent="0.25">
      <c r="A9" s="36"/>
      <c r="B9" s="39"/>
      <c r="C9" s="39"/>
      <c r="D9" s="25" t="s">
        <v>9</v>
      </c>
      <c r="E9" s="23">
        <f>E13+E161+E181+E193</f>
        <v>18431599.379999999</v>
      </c>
      <c r="F9" s="23">
        <f>F13+F161+F181+F193</f>
        <v>4330853.33</v>
      </c>
      <c r="H9" s="11"/>
      <c r="I9" s="11"/>
      <c r="J9" s="12"/>
      <c r="K9" s="12"/>
    </row>
    <row r="10" spans="1:11" ht="27" customHeight="1" x14ac:dyDescent="0.25">
      <c r="A10" s="36">
        <v>2</v>
      </c>
      <c r="B10" s="39" t="s">
        <v>13</v>
      </c>
      <c r="C10" s="39" t="s">
        <v>14</v>
      </c>
      <c r="D10" s="22" t="s">
        <v>4</v>
      </c>
      <c r="E10" s="23">
        <f>E11+E12+E13</f>
        <v>2338245.1896000002</v>
      </c>
      <c r="F10" s="23">
        <f>F11+F12+F13</f>
        <v>350359.8726</v>
      </c>
      <c r="H10" s="11"/>
      <c r="I10" s="11"/>
      <c r="J10" s="12"/>
      <c r="K10" s="12"/>
    </row>
    <row r="11" spans="1:11" ht="27" customHeight="1" x14ac:dyDescent="0.25">
      <c r="A11" s="36"/>
      <c r="B11" s="39"/>
      <c r="C11" s="39"/>
      <c r="D11" s="24" t="s">
        <v>1</v>
      </c>
      <c r="E11" s="23">
        <f>E15+E23+E35+E47+E55+E63+E67+E79+E83+E87+E91+E95+E99+E103+E107+E111+E115+E119+E123+E127+E131+E135+E139+E143+E147+E151+E155</f>
        <v>1417141.4030000002</v>
      </c>
      <c r="F11" s="23">
        <f>F15+F23+F35+F47+F55+F63+F67+F79+F83+F87+F91+F95+F99+F103+F107+F111+F115+F119+F123+F127+F131+F135+F139+F143+F147+F151+F155</f>
        <v>157830.37778000001</v>
      </c>
      <c r="H11" s="14"/>
      <c r="I11" s="14"/>
      <c r="J11" s="12"/>
      <c r="K11" s="12"/>
    </row>
    <row r="12" spans="1:11" ht="27" customHeight="1" x14ac:dyDescent="0.25">
      <c r="A12" s="36"/>
      <c r="B12" s="39"/>
      <c r="C12" s="39"/>
      <c r="D12" s="25" t="s">
        <v>0</v>
      </c>
      <c r="E12" s="23">
        <f>E16+E24+E36+E48+E56+E64+E68+E80+E84+E88+E92+E96+E100+E104+E108+E112+E116+E120+E124+E128+E132+E136+E140+E144+E148+E152+E156</f>
        <v>867264.88659999997</v>
      </c>
      <c r="F12" s="23">
        <f>F16+F24+F36+F48+F56+F64+F68+F80+F84+F88+F92+F96+F100+F104+F108+F112+F116+F120+F124+F128+F132+F136+F140+F144+F148+F152+F156</f>
        <v>192529.49482000002</v>
      </c>
      <c r="H12" s="14"/>
      <c r="I12" s="14"/>
      <c r="J12" s="12"/>
      <c r="K12" s="12"/>
    </row>
    <row r="13" spans="1:11" ht="33.75" customHeight="1" x14ac:dyDescent="0.25">
      <c r="A13" s="36"/>
      <c r="B13" s="39"/>
      <c r="C13" s="39"/>
      <c r="D13" s="25" t="s">
        <v>9</v>
      </c>
      <c r="E13" s="23">
        <f>E17+E25+E37+E49+E57+E65+E69+E81+E85+E89+E93+E97+E101+E105+E109+E113+E117+E121+E125+E129+E133+E137+E141+E145+E149+E153+E157</f>
        <v>53838.9</v>
      </c>
      <c r="F13" s="23">
        <f>F17+F25+F37+F49+F57+F65+F69+F81+F85+F89+F93+F97+F101+F105+F109+F113+F117+F121+F125+F129+F133+F137+F141+F145+F149+F153+F157</f>
        <v>0</v>
      </c>
      <c r="H13" s="14"/>
      <c r="I13" s="14"/>
      <c r="J13" s="12"/>
      <c r="K13" s="12"/>
    </row>
    <row r="14" spans="1:11" ht="24" customHeight="1" x14ac:dyDescent="0.25">
      <c r="A14" s="36">
        <v>3</v>
      </c>
      <c r="B14" s="39" t="s">
        <v>15</v>
      </c>
      <c r="C14" s="39" t="s">
        <v>47</v>
      </c>
      <c r="D14" s="22" t="s">
        <v>4</v>
      </c>
      <c r="E14" s="23">
        <f>E15+E16+E17</f>
        <v>76.3</v>
      </c>
      <c r="F14" s="23">
        <f>F15+F16+F17</f>
        <v>76.3</v>
      </c>
      <c r="H14" s="14"/>
      <c r="I14" s="14"/>
      <c r="J14" s="12"/>
      <c r="K14" s="12"/>
    </row>
    <row r="15" spans="1:11" ht="24" customHeight="1" x14ac:dyDescent="0.25">
      <c r="A15" s="36"/>
      <c r="B15" s="39"/>
      <c r="C15" s="39"/>
      <c r="D15" s="24" t="s">
        <v>1</v>
      </c>
      <c r="E15" s="26">
        <f t="shared" ref="E15:F16" si="0">E19</f>
        <v>76.3</v>
      </c>
      <c r="F15" s="26">
        <f t="shared" si="0"/>
        <v>76.3</v>
      </c>
    </row>
    <row r="16" spans="1:11" ht="24" customHeight="1" x14ac:dyDescent="0.25">
      <c r="A16" s="36"/>
      <c r="B16" s="39"/>
      <c r="C16" s="39"/>
      <c r="D16" s="25" t="s">
        <v>0</v>
      </c>
      <c r="E16" s="26">
        <f t="shared" si="0"/>
        <v>0</v>
      </c>
      <c r="F16" s="26">
        <f t="shared" si="0"/>
        <v>0</v>
      </c>
    </row>
    <row r="17" spans="1:6" ht="37.5" customHeight="1" x14ac:dyDescent="0.25">
      <c r="A17" s="36"/>
      <c r="B17" s="39"/>
      <c r="C17" s="39"/>
      <c r="D17" s="25" t="s">
        <v>9</v>
      </c>
      <c r="E17" s="26">
        <f t="shared" ref="E17:F17" si="1">E21</f>
        <v>0</v>
      </c>
      <c r="F17" s="26">
        <f t="shared" si="1"/>
        <v>0</v>
      </c>
    </row>
    <row r="18" spans="1:6" ht="24" customHeight="1" x14ac:dyDescent="0.25">
      <c r="A18" s="36">
        <v>4</v>
      </c>
      <c r="B18" s="39" t="s">
        <v>16</v>
      </c>
      <c r="C18" s="39" t="s">
        <v>14</v>
      </c>
      <c r="D18" s="22" t="s">
        <v>4</v>
      </c>
      <c r="E18" s="23">
        <f>E19+E20+E21</f>
        <v>76.3</v>
      </c>
      <c r="F18" s="23">
        <f>F19+F20+F21</f>
        <v>76.3</v>
      </c>
    </row>
    <row r="19" spans="1:6" ht="24" customHeight="1" x14ac:dyDescent="0.25">
      <c r="A19" s="36"/>
      <c r="B19" s="39"/>
      <c r="C19" s="39"/>
      <c r="D19" s="24" t="s">
        <v>1</v>
      </c>
      <c r="E19" s="26">
        <v>76.3</v>
      </c>
      <c r="F19" s="19">
        <v>76.3</v>
      </c>
    </row>
    <row r="20" spans="1:6" ht="24" customHeight="1" x14ac:dyDescent="0.25">
      <c r="A20" s="36"/>
      <c r="B20" s="39"/>
      <c r="C20" s="39"/>
      <c r="D20" s="25" t="s">
        <v>0</v>
      </c>
      <c r="E20" s="26"/>
      <c r="F20" s="26"/>
    </row>
    <row r="21" spans="1:6" ht="33.75" customHeight="1" x14ac:dyDescent="0.25">
      <c r="A21" s="36"/>
      <c r="B21" s="39"/>
      <c r="C21" s="39"/>
      <c r="D21" s="25" t="s">
        <v>9</v>
      </c>
      <c r="E21" s="26"/>
      <c r="F21" s="26"/>
    </row>
    <row r="22" spans="1:6" ht="22.5" customHeight="1" x14ac:dyDescent="0.25">
      <c r="A22" s="36">
        <v>5</v>
      </c>
      <c r="B22" s="39" t="s">
        <v>17</v>
      </c>
      <c r="C22" s="39" t="s">
        <v>14</v>
      </c>
      <c r="D22" s="22" t="s">
        <v>4</v>
      </c>
      <c r="E22" s="23">
        <f>E23+E24+E25</f>
        <v>383502.55300000001</v>
      </c>
      <c r="F22" s="23">
        <f>F23+F24+F25</f>
        <v>0</v>
      </c>
    </row>
    <row r="23" spans="1:6" ht="22.5" customHeight="1" x14ac:dyDescent="0.25">
      <c r="A23" s="36"/>
      <c r="B23" s="39"/>
      <c r="C23" s="39"/>
      <c r="D23" s="24" t="s">
        <v>1</v>
      </c>
      <c r="E23" s="26">
        <f>E27+E31</f>
        <v>356930.30300000001</v>
      </c>
      <c r="F23" s="26">
        <f>F27+F31</f>
        <v>0</v>
      </c>
    </row>
    <row r="24" spans="1:6" ht="22.5" customHeight="1" x14ac:dyDescent="0.25">
      <c r="A24" s="36"/>
      <c r="B24" s="39"/>
      <c r="C24" s="39"/>
      <c r="D24" s="25" t="s">
        <v>0</v>
      </c>
      <c r="E24" s="26">
        <f>E28+E32</f>
        <v>26572.25</v>
      </c>
      <c r="F24" s="26">
        <f>F28+F32</f>
        <v>0</v>
      </c>
    </row>
    <row r="25" spans="1:6" ht="36" customHeight="1" x14ac:dyDescent="0.25">
      <c r="A25" s="36"/>
      <c r="B25" s="39"/>
      <c r="C25" s="39"/>
      <c r="D25" s="25" t="s">
        <v>9</v>
      </c>
      <c r="E25" s="26">
        <f>E29+E33</f>
        <v>0</v>
      </c>
      <c r="F25" s="26">
        <f>F29+F33</f>
        <v>0</v>
      </c>
    </row>
    <row r="26" spans="1:6" ht="22.5" customHeight="1" x14ac:dyDescent="0.25">
      <c r="A26" s="36">
        <v>6</v>
      </c>
      <c r="B26" s="39" t="s">
        <v>66</v>
      </c>
      <c r="C26" s="39" t="s">
        <v>14</v>
      </c>
      <c r="D26" s="22" t="s">
        <v>4</v>
      </c>
      <c r="E26" s="23">
        <f>E27+E28+E29</f>
        <v>327678.50300000003</v>
      </c>
      <c r="F26" s="23">
        <f>F27+F28+F29</f>
        <v>0</v>
      </c>
    </row>
    <row r="27" spans="1:6" ht="22.5" customHeight="1" x14ac:dyDescent="0.25">
      <c r="A27" s="36"/>
      <c r="B27" s="39"/>
      <c r="C27" s="39"/>
      <c r="D27" s="24" t="s">
        <v>1</v>
      </c>
      <c r="E27" s="26">
        <v>327678.50300000003</v>
      </c>
      <c r="F27" s="19">
        <v>0</v>
      </c>
    </row>
    <row r="28" spans="1:6" ht="22.5" customHeight="1" x14ac:dyDescent="0.25">
      <c r="A28" s="36"/>
      <c r="B28" s="39"/>
      <c r="C28" s="39"/>
      <c r="D28" s="25" t="s">
        <v>0</v>
      </c>
      <c r="E28" s="26">
        <v>0</v>
      </c>
      <c r="F28" s="26">
        <v>0</v>
      </c>
    </row>
    <row r="29" spans="1:6" ht="33.75" customHeight="1" x14ac:dyDescent="0.25">
      <c r="A29" s="36"/>
      <c r="B29" s="39"/>
      <c r="C29" s="39"/>
      <c r="D29" s="25" t="s">
        <v>9</v>
      </c>
      <c r="E29" s="26">
        <v>0</v>
      </c>
      <c r="F29" s="26">
        <v>0</v>
      </c>
    </row>
    <row r="30" spans="1:6" ht="29.25" customHeight="1" x14ac:dyDescent="0.25">
      <c r="A30" s="36">
        <v>7</v>
      </c>
      <c r="B30" s="39" t="s">
        <v>18</v>
      </c>
      <c r="C30" s="39" t="s">
        <v>14</v>
      </c>
      <c r="D30" s="22" t="s">
        <v>4</v>
      </c>
      <c r="E30" s="23">
        <f>E31+E32+E33</f>
        <v>55824.05</v>
      </c>
      <c r="F30" s="23">
        <f>F31+F32+F33</f>
        <v>0</v>
      </c>
    </row>
    <row r="31" spans="1:6" ht="29.25" customHeight="1" x14ac:dyDescent="0.25">
      <c r="A31" s="36"/>
      <c r="B31" s="39"/>
      <c r="C31" s="39"/>
      <c r="D31" s="24" t="s">
        <v>1</v>
      </c>
      <c r="E31" s="15">
        <v>29251.8</v>
      </c>
      <c r="F31" s="15">
        <v>0</v>
      </c>
    </row>
    <row r="32" spans="1:6" ht="29.25" customHeight="1" x14ac:dyDescent="0.25">
      <c r="A32" s="36"/>
      <c r="B32" s="39"/>
      <c r="C32" s="39"/>
      <c r="D32" s="25" t="s">
        <v>0</v>
      </c>
      <c r="E32" s="15">
        <v>26572.25</v>
      </c>
      <c r="F32" s="15">
        <v>0</v>
      </c>
    </row>
    <row r="33" spans="1:7" ht="40.5" customHeight="1" x14ac:dyDescent="0.25">
      <c r="A33" s="36"/>
      <c r="B33" s="39"/>
      <c r="C33" s="39"/>
      <c r="D33" s="25" t="s">
        <v>9</v>
      </c>
      <c r="E33" s="23">
        <v>0</v>
      </c>
      <c r="F33" s="23">
        <v>0</v>
      </c>
    </row>
    <row r="34" spans="1:7" ht="27.75" customHeight="1" x14ac:dyDescent="0.25">
      <c r="A34" s="36">
        <v>8</v>
      </c>
      <c r="B34" s="39" t="s">
        <v>20</v>
      </c>
      <c r="C34" s="39" t="s">
        <v>14</v>
      </c>
      <c r="D34" s="22" t="s">
        <v>4</v>
      </c>
      <c r="E34" s="23">
        <f>E35+E36+E37</f>
        <v>91213.299999999988</v>
      </c>
      <c r="F34" s="23">
        <f>F35+F36+F37</f>
        <v>0</v>
      </c>
    </row>
    <row r="35" spans="1:7" ht="27.75" customHeight="1" x14ac:dyDescent="0.25">
      <c r="A35" s="36"/>
      <c r="B35" s="39"/>
      <c r="C35" s="39"/>
      <c r="D35" s="24" t="s">
        <v>1</v>
      </c>
      <c r="E35" s="26">
        <f>E39+E43</f>
        <v>90991.4</v>
      </c>
      <c r="F35" s="26">
        <f>F39+F43</f>
        <v>0</v>
      </c>
    </row>
    <row r="36" spans="1:7" ht="27.75" customHeight="1" x14ac:dyDescent="0.25">
      <c r="A36" s="36"/>
      <c r="B36" s="39"/>
      <c r="C36" s="39"/>
      <c r="D36" s="25" t="s">
        <v>0</v>
      </c>
      <c r="E36" s="26">
        <f>E40+E44</f>
        <v>221.9</v>
      </c>
      <c r="F36" s="26">
        <f>F40+F44</f>
        <v>0</v>
      </c>
    </row>
    <row r="37" spans="1:7" ht="39" customHeight="1" x14ac:dyDescent="0.25">
      <c r="A37" s="36"/>
      <c r="B37" s="39"/>
      <c r="C37" s="39"/>
      <c r="D37" s="25" t="s">
        <v>9</v>
      </c>
      <c r="E37" s="26">
        <f>E41+E45</f>
        <v>0</v>
      </c>
      <c r="F37" s="26">
        <f>F41+F45</f>
        <v>0</v>
      </c>
    </row>
    <row r="38" spans="1:7" ht="22.5" customHeight="1" x14ac:dyDescent="0.25">
      <c r="A38" s="36">
        <v>9</v>
      </c>
      <c r="B38" s="39" t="s">
        <v>21</v>
      </c>
      <c r="C38" s="39" t="s">
        <v>14</v>
      </c>
      <c r="D38" s="22" t="s">
        <v>4</v>
      </c>
      <c r="E38" s="23">
        <f>E39+E40+E41</f>
        <v>69024</v>
      </c>
      <c r="F38" s="23">
        <f>F39+F40+F41</f>
        <v>0</v>
      </c>
    </row>
    <row r="39" spans="1:7" ht="22.5" customHeight="1" x14ac:dyDescent="0.25">
      <c r="A39" s="36"/>
      <c r="B39" s="39"/>
      <c r="C39" s="39"/>
      <c r="D39" s="24" t="s">
        <v>1</v>
      </c>
      <c r="E39" s="15">
        <v>69024</v>
      </c>
      <c r="F39" s="20">
        <v>0</v>
      </c>
    </row>
    <row r="40" spans="1:7" ht="22.5" customHeight="1" x14ac:dyDescent="0.25">
      <c r="A40" s="36"/>
      <c r="B40" s="39"/>
      <c r="C40" s="39"/>
      <c r="D40" s="25" t="s">
        <v>0</v>
      </c>
      <c r="E40" s="23">
        <v>0</v>
      </c>
      <c r="F40" s="23">
        <v>0</v>
      </c>
    </row>
    <row r="41" spans="1:7" ht="47.25" customHeight="1" x14ac:dyDescent="0.25">
      <c r="A41" s="36"/>
      <c r="B41" s="39"/>
      <c r="C41" s="39"/>
      <c r="D41" s="25" t="s">
        <v>9</v>
      </c>
      <c r="E41" s="23">
        <v>0</v>
      </c>
      <c r="F41" s="23">
        <v>0</v>
      </c>
    </row>
    <row r="42" spans="1:7" ht="22.5" customHeight="1" x14ac:dyDescent="0.25">
      <c r="A42" s="36">
        <v>10</v>
      </c>
      <c r="B42" s="39" t="s">
        <v>67</v>
      </c>
      <c r="C42" s="39" t="s">
        <v>14</v>
      </c>
      <c r="D42" s="22" t="s">
        <v>4</v>
      </c>
      <c r="E42" s="23">
        <f>E43+E44+E45</f>
        <v>22189.300000000003</v>
      </c>
      <c r="F42" s="23">
        <f>F43+F44+F45</f>
        <v>0</v>
      </c>
    </row>
    <row r="43" spans="1:7" ht="22.5" customHeight="1" x14ac:dyDescent="0.25">
      <c r="A43" s="36"/>
      <c r="B43" s="39"/>
      <c r="C43" s="39"/>
      <c r="D43" s="24" t="s">
        <v>1</v>
      </c>
      <c r="E43" s="15">
        <v>21967.4</v>
      </c>
      <c r="F43" s="18">
        <v>0</v>
      </c>
    </row>
    <row r="44" spans="1:7" ht="22.5" customHeight="1" x14ac:dyDescent="0.25">
      <c r="A44" s="36"/>
      <c r="B44" s="39"/>
      <c r="C44" s="39"/>
      <c r="D44" s="25" t="s">
        <v>0</v>
      </c>
      <c r="E44" s="15">
        <v>221.9</v>
      </c>
      <c r="F44" s="18">
        <v>0</v>
      </c>
    </row>
    <row r="45" spans="1:7" ht="37.5" customHeight="1" x14ac:dyDescent="0.25">
      <c r="A45" s="36"/>
      <c r="B45" s="39"/>
      <c r="C45" s="39"/>
      <c r="D45" s="25" t="s">
        <v>9</v>
      </c>
      <c r="E45" s="23">
        <v>0</v>
      </c>
      <c r="F45" s="23">
        <v>0</v>
      </c>
    </row>
    <row r="46" spans="1:7" ht="32.25" customHeight="1" x14ac:dyDescent="0.25">
      <c r="A46" s="36">
        <v>11</v>
      </c>
      <c r="B46" s="39" t="s">
        <v>22</v>
      </c>
      <c r="C46" s="39" t="s">
        <v>14</v>
      </c>
      <c r="D46" s="22" t="s">
        <v>4</v>
      </c>
      <c r="E46" s="23">
        <f>E47+E48+E49</f>
        <v>123327.5</v>
      </c>
      <c r="F46" s="23">
        <f>F47+F48+F49</f>
        <v>0</v>
      </c>
    </row>
    <row r="47" spans="1:7" ht="32.25" customHeight="1" x14ac:dyDescent="0.25">
      <c r="A47" s="36"/>
      <c r="B47" s="39"/>
      <c r="C47" s="39"/>
      <c r="D47" s="24" t="s">
        <v>1</v>
      </c>
      <c r="E47" s="26">
        <f t="shared" ref="E47:G48" si="2">E51</f>
        <v>123327.5</v>
      </c>
      <c r="F47" s="26">
        <f t="shared" si="2"/>
        <v>0</v>
      </c>
      <c r="G47" s="16">
        <f t="shared" si="2"/>
        <v>0</v>
      </c>
    </row>
    <row r="48" spans="1:7" ht="32.25" customHeight="1" x14ac:dyDescent="0.25">
      <c r="A48" s="36"/>
      <c r="B48" s="39"/>
      <c r="C48" s="39"/>
      <c r="D48" s="25" t="s">
        <v>0</v>
      </c>
      <c r="E48" s="26">
        <f t="shared" si="2"/>
        <v>0</v>
      </c>
      <c r="F48" s="26">
        <f t="shared" si="2"/>
        <v>0</v>
      </c>
    </row>
    <row r="49" spans="1:6" ht="45.75" customHeight="1" x14ac:dyDescent="0.25">
      <c r="A49" s="36"/>
      <c r="B49" s="39"/>
      <c r="C49" s="39"/>
      <c r="D49" s="25" t="s">
        <v>9</v>
      </c>
      <c r="E49" s="26">
        <f t="shared" ref="E49:F49" si="3">E53</f>
        <v>0</v>
      </c>
      <c r="F49" s="26">
        <f t="shared" si="3"/>
        <v>0</v>
      </c>
    </row>
    <row r="50" spans="1:6" ht="30.75" customHeight="1" x14ac:dyDescent="0.25">
      <c r="A50" s="36">
        <v>12</v>
      </c>
      <c r="B50" s="39" t="s">
        <v>23</v>
      </c>
      <c r="C50" s="39" t="s">
        <v>14</v>
      </c>
      <c r="D50" s="22" t="s">
        <v>4</v>
      </c>
      <c r="E50" s="23">
        <f>E51+E52+E53</f>
        <v>123327.5</v>
      </c>
      <c r="F50" s="23">
        <f>F51+F52+F53</f>
        <v>0</v>
      </c>
    </row>
    <row r="51" spans="1:6" ht="30.75" customHeight="1" x14ac:dyDescent="0.25">
      <c r="A51" s="36"/>
      <c r="B51" s="39"/>
      <c r="C51" s="39"/>
      <c r="D51" s="24" t="s">
        <v>1</v>
      </c>
      <c r="E51" s="15">
        <v>123327.5</v>
      </c>
      <c r="F51" s="15">
        <v>0</v>
      </c>
    </row>
    <row r="52" spans="1:6" ht="30.75" customHeight="1" x14ac:dyDescent="0.25">
      <c r="A52" s="36"/>
      <c r="B52" s="39"/>
      <c r="C52" s="39"/>
      <c r="D52" s="25" t="s">
        <v>0</v>
      </c>
      <c r="E52" s="26">
        <v>0</v>
      </c>
      <c r="F52" s="26">
        <v>0</v>
      </c>
    </row>
    <row r="53" spans="1:6" ht="42.75" customHeight="1" x14ac:dyDescent="0.25">
      <c r="A53" s="36"/>
      <c r="B53" s="39"/>
      <c r="C53" s="39"/>
      <c r="D53" s="25" t="s">
        <v>9</v>
      </c>
      <c r="E53" s="26">
        <v>0</v>
      </c>
      <c r="F53" s="26">
        <v>0</v>
      </c>
    </row>
    <row r="54" spans="1:6" ht="27" customHeight="1" x14ac:dyDescent="0.25">
      <c r="A54" s="36">
        <v>13</v>
      </c>
      <c r="B54" s="39" t="s">
        <v>24</v>
      </c>
      <c r="C54" s="39" t="s">
        <v>14</v>
      </c>
      <c r="D54" s="22" t="s">
        <v>4</v>
      </c>
      <c r="E54" s="23">
        <f>E55+E56+E57</f>
        <v>0</v>
      </c>
      <c r="F54" s="23">
        <f>F55+F56+F57</f>
        <v>0</v>
      </c>
    </row>
    <row r="55" spans="1:6" ht="27" customHeight="1" x14ac:dyDescent="0.25">
      <c r="A55" s="36"/>
      <c r="B55" s="39"/>
      <c r="C55" s="39"/>
      <c r="D55" s="24" t="s">
        <v>1</v>
      </c>
      <c r="E55" s="26">
        <f t="shared" ref="E55:F56" si="4">E59</f>
        <v>0</v>
      </c>
      <c r="F55" s="26">
        <f t="shared" si="4"/>
        <v>0</v>
      </c>
    </row>
    <row r="56" spans="1:6" ht="27" customHeight="1" x14ac:dyDescent="0.25">
      <c r="A56" s="36"/>
      <c r="B56" s="39"/>
      <c r="C56" s="39"/>
      <c r="D56" s="25" t="s">
        <v>0</v>
      </c>
      <c r="E56" s="26">
        <f t="shared" si="4"/>
        <v>0</v>
      </c>
      <c r="F56" s="26">
        <f t="shared" si="4"/>
        <v>0</v>
      </c>
    </row>
    <row r="57" spans="1:6" ht="39" customHeight="1" x14ac:dyDescent="0.25">
      <c r="A57" s="36"/>
      <c r="B57" s="39"/>
      <c r="C57" s="39"/>
      <c r="D57" s="25" t="s">
        <v>9</v>
      </c>
      <c r="E57" s="26">
        <f>E61</f>
        <v>0</v>
      </c>
      <c r="F57" s="26">
        <f>F61</f>
        <v>0</v>
      </c>
    </row>
    <row r="58" spans="1:6" ht="27" customHeight="1" x14ac:dyDescent="0.25">
      <c r="A58" s="36">
        <v>14</v>
      </c>
      <c r="B58" s="39" t="s">
        <v>25</v>
      </c>
      <c r="C58" s="39" t="s">
        <v>14</v>
      </c>
      <c r="D58" s="22" t="s">
        <v>4</v>
      </c>
      <c r="E58" s="23">
        <f>E59+E60+E61</f>
        <v>0</v>
      </c>
      <c r="F58" s="23">
        <f>F59+F60+F61</f>
        <v>0</v>
      </c>
    </row>
    <row r="59" spans="1:6" ht="27" customHeight="1" x14ac:dyDescent="0.25">
      <c r="A59" s="36"/>
      <c r="B59" s="39"/>
      <c r="C59" s="39"/>
      <c r="D59" s="24" t="s">
        <v>1</v>
      </c>
      <c r="E59" s="15">
        <v>0</v>
      </c>
      <c r="F59" s="18">
        <v>0</v>
      </c>
    </row>
    <row r="60" spans="1:6" ht="27" customHeight="1" x14ac:dyDescent="0.25">
      <c r="A60" s="36"/>
      <c r="B60" s="39"/>
      <c r="C60" s="39"/>
      <c r="D60" s="25" t="s">
        <v>0</v>
      </c>
      <c r="E60" s="15">
        <v>0</v>
      </c>
      <c r="F60" s="18">
        <v>0</v>
      </c>
    </row>
    <row r="61" spans="1:6" ht="39" customHeight="1" x14ac:dyDescent="0.25">
      <c r="A61" s="36"/>
      <c r="B61" s="39"/>
      <c r="C61" s="39"/>
      <c r="D61" s="25" t="s">
        <v>9</v>
      </c>
      <c r="E61" s="26">
        <v>0</v>
      </c>
      <c r="F61" s="26">
        <v>0</v>
      </c>
    </row>
    <row r="62" spans="1:6" ht="39" customHeight="1" x14ac:dyDescent="0.25">
      <c r="A62" s="36">
        <v>15</v>
      </c>
      <c r="B62" s="39" t="s">
        <v>26</v>
      </c>
      <c r="C62" s="39" t="s">
        <v>14</v>
      </c>
      <c r="D62" s="22" t="s">
        <v>4</v>
      </c>
      <c r="E62" s="23">
        <f>E63+E64+E65</f>
        <v>6000</v>
      </c>
      <c r="F62" s="23">
        <f>F63+F64+F65</f>
        <v>247.364</v>
      </c>
    </row>
    <row r="63" spans="1:6" ht="39" customHeight="1" x14ac:dyDescent="0.25">
      <c r="A63" s="36"/>
      <c r="B63" s="39"/>
      <c r="C63" s="39"/>
      <c r="D63" s="24" t="s">
        <v>1</v>
      </c>
      <c r="E63" s="27">
        <v>0</v>
      </c>
      <c r="F63" s="27">
        <v>0</v>
      </c>
    </row>
    <row r="64" spans="1:6" ht="39" customHeight="1" x14ac:dyDescent="0.25">
      <c r="A64" s="36"/>
      <c r="B64" s="39"/>
      <c r="C64" s="39"/>
      <c r="D64" s="25" t="s">
        <v>0</v>
      </c>
      <c r="E64" s="15">
        <v>6000</v>
      </c>
      <c r="F64" s="18">
        <v>247.364</v>
      </c>
    </row>
    <row r="65" spans="1:6" ht="55.5" customHeight="1" x14ac:dyDescent="0.25">
      <c r="A65" s="36"/>
      <c r="B65" s="39"/>
      <c r="C65" s="39"/>
      <c r="D65" s="25" t="s">
        <v>9</v>
      </c>
      <c r="E65" s="23">
        <v>0</v>
      </c>
      <c r="F65" s="23">
        <v>0</v>
      </c>
    </row>
    <row r="66" spans="1:6" ht="25.5" customHeight="1" x14ac:dyDescent="0.25">
      <c r="A66" s="36">
        <v>16</v>
      </c>
      <c r="B66" s="39" t="s">
        <v>27</v>
      </c>
      <c r="C66" s="39" t="s">
        <v>14</v>
      </c>
      <c r="D66" s="22" t="s">
        <v>4</v>
      </c>
      <c r="E66" s="23">
        <f>E67+E68+E69</f>
        <v>57669.556600000004</v>
      </c>
      <c r="F66" s="23">
        <f>F67+F68+F69</f>
        <v>14594.153990000001</v>
      </c>
    </row>
    <row r="67" spans="1:6" ht="25.5" customHeight="1" x14ac:dyDescent="0.25">
      <c r="A67" s="36"/>
      <c r="B67" s="39"/>
      <c r="C67" s="39"/>
      <c r="D67" s="24" t="s">
        <v>1</v>
      </c>
      <c r="E67" s="27">
        <v>0</v>
      </c>
      <c r="F67" s="19">
        <v>0</v>
      </c>
    </row>
    <row r="68" spans="1:6" ht="25.5" customHeight="1" x14ac:dyDescent="0.25">
      <c r="A68" s="36"/>
      <c r="B68" s="39"/>
      <c r="C68" s="39"/>
      <c r="D68" s="25" t="s">
        <v>0</v>
      </c>
      <c r="E68" s="15">
        <v>57669.556600000004</v>
      </c>
      <c r="F68" s="18">
        <v>14594.153990000001</v>
      </c>
    </row>
    <row r="69" spans="1:6" ht="43.5" customHeight="1" x14ac:dyDescent="0.25">
      <c r="A69" s="36"/>
      <c r="B69" s="39"/>
      <c r="C69" s="39"/>
      <c r="D69" s="25" t="s">
        <v>9</v>
      </c>
      <c r="E69" s="23">
        <v>0</v>
      </c>
      <c r="F69" s="23">
        <v>0</v>
      </c>
    </row>
    <row r="70" spans="1:6" ht="29.25" customHeight="1" x14ac:dyDescent="0.25">
      <c r="A70" s="36">
        <v>17</v>
      </c>
      <c r="B70" s="39" t="s">
        <v>61</v>
      </c>
      <c r="C70" s="39" t="s">
        <v>14</v>
      </c>
      <c r="D70" s="22" t="s">
        <v>4</v>
      </c>
      <c r="E70" s="23">
        <f>E71+E72+E73</f>
        <v>0</v>
      </c>
      <c r="F70" s="23">
        <f>F71+F72+F73</f>
        <v>0</v>
      </c>
    </row>
    <row r="71" spans="1:6" ht="29.25" customHeight="1" x14ac:dyDescent="0.25">
      <c r="A71" s="36"/>
      <c r="B71" s="39"/>
      <c r="C71" s="39"/>
      <c r="D71" s="24" t="s">
        <v>1</v>
      </c>
      <c r="E71" s="27">
        <v>0</v>
      </c>
      <c r="F71" s="19">
        <v>0</v>
      </c>
    </row>
    <row r="72" spans="1:6" ht="29.25" customHeight="1" x14ac:dyDescent="0.25">
      <c r="A72" s="36"/>
      <c r="B72" s="39"/>
      <c r="C72" s="39"/>
      <c r="D72" s="25" t="s">
        <v>0</v>
      </c>
      <c r="E72" s="15">
        <v>0</v>
      </c>
      <c r="F72" s="18">
        <v>0</v>
      </c>
    </row>
    <row r="73" spans="1:6" ht="39" customHeight="1" x14ac:dyDescent="0.25">
      <c r="A73" s="36"/>
      <c r="B73" s="39"/>
      <c r="C73" s="39"/>
      <c r="D73" s="25" t="s">
        <v>9</v>
      </c>
      <c r="E73" s="23">
        <v>0</v>
      </c>
      <c r="F73" s="23">
        <v>0</v>
      </c>
    </row>
    <row r="74" spans="1:6" ht="29.25" customHeight="1" x14ac:dyDescent="0.25">
      <c r="A74" s="36">
        <v>18</v>
      </c>
      <c r="B74" s="39" t="s">
        <v>62</v>
      </c>
      <c r="C74" s="39" t="s">
        <v>14</v>
      </c>
      <c r="D74" s="22" t="s">
        <v>4</v>
      </c>
      <c r="E74" s="23">
        <f>E75+E76+E77</f>
        <v>0</v>
      </c>
      <c r="F74" s="23">
        <f>F75+F76+F77</f>
        <v>0</v>
      </c>
    </row>
    <row r="75" spans="1:6" ht="29.25" customHeight="1" x14ac:dyDescent="0.25">
      <c r="A75" s="36"/>
      <c r="B75" s="39"/>
      <c r="C75" s="39"/>
      <c r="D75" s="24" t="s">
        <v>1</v>
      </c>
      <c r="E75" s="27">
        <v>0</v>
      </c>
      <c r="F75" s="27">
        <v>0</v>
      </c>
    </row>
    <row r="76" spans="1:6" ht="29.25" customHeight="1" x14ac:dyDescent="0.25">
      <c r="A76" s="36"/>
      <c r="B76" s="39"/>
      <c r="C76" s="39"/>
      <c r="D76" s="25" t="s">
        <v>0</v>
      </c>
      <c r="E76" s="15">
        <v>0</v>
      </c>
      <c r="F76" s="18">
        <v>0</v>
      </c>
    </row>
    <row r="77" spans="1:6" ht="42.75" customHeight="1" x14ac:dyDescent="0.25">
      <c r="A77" s="36"/>
      <c r="B77" s="39"/>
      <c r="C77" s="39"/>
      <c r="D77" s="25" t="s">
        <v>9</v>
      </c>
      <c r="E77" s="23">
        <v>0</v>
      </c>
      <c r="F77" s="23">
        <v>0</v>
      </c>
    </row>
    <row r="78" spans="1:6" ht="30.75" customHeight="1" x14ac:dyDescent="0.25">
      <c r="A78" s="36">
        <v>19</v>
      </c>
      <c r="B78" s="39" t="s">
        <v>28</v>
      </c>
      <c r="C78" s="39" t="s">
        <v>14</v>
      </c>
      <c r="D78" s="22" t="s">
        <v>4</v>
      </c>
      <c r="E78" s="23">
        <f>E79+E80+E81</f>
        <v>36090.54</v>
      </c>
      <c r="F78" s="23">
        <f>F79+F80+F81</f>
        <v>20001.259999999998</v>
      </c>
    </row>
    <row r="79" spans="1:6" ht="30.75" customHeight="1" x14ac:dyDescent="0.25">
      <c r="A79" s="36"/>
      <c r="B79" s="39"/>
      <c r="C79" s="39"/>
      <c r="D79" s="24" t="s">
        <v>1</v>
      </c>
      <c r="E79" s="27">
        <v>0</v>
      </c>
      <c r="F79" s="27">
        <v>0</v>
      </c>
    </row>
    <row r="80" spans="1:6" ht="30.75" customHeight="1" x14ac:dyDescent="0.25">
      <c r="A80" s="36"/>
      <c r="B80" s="39"/>
      <c r="C80" s="39"/>
      <c r="D80" s="25" t="s">
        <v>0</v>
      </c>
      <c r="E80" s="15">
        <v>36090.54</v>
      </c>
      <c r="F80" s="18">
        <v>20001.259999999998</v>
      </c>
    </row>
    <row r="81" spans="1:6" ht="40.5" customHeight="1" x14ac:dyDescent="0.25">
      <c r="A81" s="36"/>
      <c r="B81" s="39"/>
      <c r="C81" s="39"/>
      <c r="D81" s="25" t="s">
        <v>9</v>
      </c>
      <c r="E81" s="23">
        <v>0</v>
      </c>
      <c r="F81" s="23">
        <v>0</v>
      </c>
    </row>
    <row r="82" spans="1:6" ht="32.25" customHeight="1" x14ac:dyDescent="0.25">
      <c r="A82" s="36">
        <v>20</v>
      </c>
      <c r="B82" s="39" t="s">
        <v>29</v>
      </c>
      <c r="C82" s="39" t="s">
        <v>14</v>
      </c>
      <c r="D82" s="22" t="s">
        <v>4</v>
      </c>
      <c r="E82" s="23">
        <f>E83+E84+E85</f>
        <v>37127.86</v>
      </c>
      <c r="F82" s="23">
        <f>F83+F84+F85</f>
        <v>10433.12492</v>
      </c>
    </row>
    <row r="83" spans="1:6" ht="32.25" customHeight="1" x14ac:dyDescent="0.25">
      <c r="A83" s="36"/>
      <c r="B83" s="39"/>
      <c r="C83" s="39"/>
      <c r="D83" s="24" t="s">
        <v>1</v>
      </c>
      <c r="E83" s="27">
        <v>0</v>
      </c>
      <c r="F83" s="27">
        <v>0</v>
      </c>
    </row>
    <row r="84" spans="1:6" ht="32.25" customHeight="1" x14ac:dyDescent="0.25">
      <c r="A84" s="36"/>
      <c r="B84" s="39"/>
      <c r="C84" s="39"/>
      <c r="D84" s="25" t="s">
        <v>0</v>
      </c>
      <c r="E84" s="28">
        <v>37127.86</v>
      </c>
      <c r="F84" s="29">
        <v>10433.12492</v>
      </c>
    </row>
    <row r="85" spans="1:6" ht="43.5" customHeight="1" x14ac:dyDescent="0.25">
      <c r="A85" s="36"/>
      <c r="B85" s="39"/>
      <c r="C85" s="39"/>
      <c r="D85" s="25" t="s">
        <v>9</v>
      </c>
      <c r="E85" s="23">
        <v>0</v>
      </c>
      <c r="F85" s="23">
        <v>0</v>
      </c>
    </row>
    <row r="86" spans="1:6" ht="24" customHeight="1" x14ac:dyDescent="0.25">
      <c r="A86" s="36">
        <v>21</v>
      </c>
      <c r="B86" s="39" t="s">
        <v>30</v>
      </c>
      <c r="C86" s="39" t="s">
        <v>14</v>
      </c>
      <c r="D86" s="22" t="s">
        <v>4</v>
      </c>
      <c r="E86" s="23">
        <f>E87+E88+E89</f>
        <v>9043.0499999999993</v>
      </c>
      <c r="F86" s="23">
        <f>F87+F88+F89</f>
        <v>0</v>
      </c>
    </row>
    <row r="87" spans="1:6" ht="24" customHeight="1" x14ac:dyDescent="0.25">
      <c r="A87" s="36"/>
      <c r="B87" s="39"/>
      <c r="C87" s="39"/>
      <c r="D87" s="24" t="s">
        <v>1</v>
      </c>
      <c r="E87" s="15">
        <v>8590.9</v>
      </c>
      <c r="F87" s="15">
        <v>0</v>
      </c>
    </row>
    <row r="88" spans="1:6" ht="24" customHeight="1" x14ac:dyDescent="0.25">
      <c r="A88" s="36"/>
      <c r="B88" s="39"/>
      <c r="C88" s="39"/>
      <c r="D88" s="25" t="s">
        <v>0</v>
      </c>
      <c r="E88" s="15">
        <v>452.15</v>
      </c>
      <c r="F88" s="15">
        <v>0</v>
      </c>
    </row>
    <row r="89" spans="1:6" ht="52.5" customHeight="1" x14ac:dyDescent="0.25">
      <c r="A89" s="36"/>
      <c r="B89" s="39"/>
      <c r="C89" s="39"/>
      <c r="D89" s="25" t="s">
        <v>9</v>
      </c>
      <c r="E89" s="23">
        <v>0</v>
      </c>
      <c r="F89" s="23">
        <v>0</v>
      </c>
    </row>
    <row r="90" spans="1:6" ht="24" customHeight="1" x14ac:dyDescent="0.25">
      <c r="A90" s="36">
        <v>22</v>
      </c>
      <c r="B90" s="39" t="s">
        <v>31</v>
      </c>
      <c r="C90" s="39" t="s">
        <v>14</v>
      </c>
      <c r="D90" s="22" t="s">
        <v>4</v>
      </c>
      <c r="E90" s="23">
        <f>E91+E92+E93</f>
        <v>23000</v>
      </c>
      <c r="F90" s="23">
        <f>F91+F92+F93</f>
        <v>630.72199999999998</v>
      </c>
    </row>
    <row r="91" spans="1:6" ht="24" customHeight="1" x14ac:dyDescent="0.25">
      <c r="A91" s="36"/>
      <c r="B91" s="39"/>
      <c r="C91" s="39"/>
      <c r="D91" s="24" t="s">
        <v>1</v>
      </c>
      <c r="E91" s="27">
        <v>0</v>
      </c>
      <c r="F91" s="27">
        <v>0</v>
      </c>
    </row>
    <row r="92" spans="1:6" ht="24" customHeight="1" x14ac:dyDescent="0.25">
      <c r="A92" s="36"/>
      <c r="B92" s="39"/>
      <c r="C92" s="39"/>
      <c r="D92" s="25" t="s">
        <v>0</v>
      </c>
      <c r="E92" s="15">
        <v>23000</v>
      </c>
      <c r="F92" s="18">
        <v>630.72199999999998</v>
      </c>
    </row>
    <row r="93" spans="1:6" ht="37.5" customHeight="1" x14ac:dyDescent="0.25">
      <c r="A93" s="36"/>
      <c r="B93" s="39"/>
      <c r="C93" s="39"/>
      <c r="D93" s="25" t="s">
        <v>9</v>
      </c>
      <c r="E93" s="23">
        <v>0</v>
      </c>
      <c r="F93" s="23">
        <v>0</v>
      </c>
    </row>
    <row r="94" spans="1:6" ht="22.5" customHeight="1" x14ac:dyDescent="0.25">
      <c r="A94" s="36">
        <v>23</v>
      </c>
      <c r="B94" s="39" t="s">
        <v>32</v>
      </c>
      <c r="C94" s="39" t="s">
        <v>14</v>
      </c>
      <c r="D94" s="22" t="s">
        <v>4</v>
      </c>
      <c r="E94" s="23">
        <f>E95+E96+E97</f>
        <v>3784.41</v>
      </c>
      <c r="F94" s="23">
        <f>F95+F96+F97</f>
        <v>0</v>
      </c>
    </row>
    <row r="95" spans="1:6" ht="22.5" customHeight="1" x14ac:dyDescent="0.25">
      <c r="A95" s="36"/>
      <c r="B95" s="39"/>
      <c r="C95" s="39"/>
      <c r="D95" s="24" t="s">
        <v>1</v>
      </c>
      <c r="E95" s="15">
        <v>3595.2</v>
      </c>
      <c r="F95" s="15">
        <v>0</v>
      </c>
    </row>
    <row r="96" spans="1:6" ht="22.5" customHeight="1" x14ac:dyDescent="0.25">
      <c r="A96" s="36"/>
      <c r="B96" s="39"/>
      <c r="C96" s="39"/>
      <c r="D96" s="25" t="s">
        <v>0</v>
      </c>
      <c r="E96" s="15">
        <v>189.21</v>
      </c>
      <c r="F96" s="15">
        <v>0</v>
      </c>
    </row>
    <row r="97" spans="1:6" ht="38.25" customHeight="1" x14ac:dyDescent="0.25">
      <c r="A97" s="36"/>
      <c r="B97" s="39"/>
      <c r="C97" s="39"/>
      <c r="D97" s="25" t="s">
        <v>9</v>
      </c>
      <c r="E97" s="23">
        <v>0</v>
      </c>
      <c r="F97" s="23">
        <v>0</v>
      </c>
    </row>
    <row r="98" spans="1:6" ht="22.5" customHeight="1" x14ac:dyDescent="0.25">
      <c r="A98" s="36">
        <v>24</v>
      </c>
      <c r="B98" s="39" t="s">
        <v>33</v>
      </c>
      <c r="C98" s="39" t="s">
        <v>14</v>
      </c>
      <c r="D98" s="22" t="s">
        <v>4</v>
      </c>
      <c r="E98" s="23">
        <f>E99+E100+E101</f>
        <v>4138.74</v>
      </c>
      <c r="F98" s="23">
        <f>F99+F100+F101</f>
        <v>0</v>
      </c>
    </row>
    <row r="99" spans="1:6" ht="22.5" customHeight="1" x14ac:dyDescent="0.25">
      <c r="A99" s="36"/>
      <c r="B99" s="39"/>
      <c r="C99" s="39"/>
      <c r="D99" s="24" t="s">
        <v>1</v>
      </c>
      <c r="E99" s="15">
        <v>3931.8</v>
      </c>
      <c r="F99" s="15">
        <v>0</v>
      </c>
    </row>
    <row r="100" spans="1:6" ht="22.5" customHeight="1" x14ac:dyDescent="0.25">
      <c r="A100" s="36"/>
      <c r="B100" s="39"/>
      <c r="C100" s="39"/>
      <c r="D100" s="25" t="s">
        <v>0</v>
      </c>
      <c r="E100" s="15">
        <v>206.94</v>
      </c>
      <c r="F100" s="15">
        <v>0</v>
      </c>
    </row>
    <row r="101" spans="1:6" ht="47.25" customHeight="1" x14ac:dyDescent="0.25">
      <c r="A101" s="36"/>
      <c r="B101" s="39"/>
      <c r="C101" s="39"/>
      <c r="D101" s="25" t="s">
        <v>9</v>
      </c>
      <c r="E101" s="23">
        <v>0</v>
      </c>
      <c r="F101" s="23">
        <v>0</v>
      </c>
    </row>
    <row r="102" spans="1:6" ht="22.5" customHeight="1" x14ac:dyDescent="0.25">
      <c r="A102" s="36">
        <v>25</v>
      </c>
      <c r="B102" s="39" t="s">
        <v>34</v>
      </c>
      <c r="C102" s="39" t="s">
        <v>14</v>
      </c>
      <c r="D102" s="22" t="s">
        <v>4</v>
      </c>
      <c r="E102" s="23">
        <f>E103+E104+E105</f>
        <v>25045.699999999997</v>
      </c>
      <c r="F102" s="23">
        <f>F103+F104+F105</f>
        <v>5016.1024099999995</v>
      </c>
    </row>
    <row r="103" spans="1:6" ht="22.5" customHeight="1" x14ac:dyDescent="0.25">
      <c r="A103" s="36"/>
      <c r="B103" s="39"/>
      <c r="C103" s="39"/>
      <c r="D103" s="24" t="s">
        <v>1</v>
      </c>
      <c r="E103" s="15">
        <v>5427.4</v>
      </c>
      <c r="F103" s="15">
        <v>1086.4877799999999</v>
      </c>
    </row>
    <row r="104" spans="1:6" ht="22.5" customHeight="1" x14ac:dyDescent="0.25">
      <c r="A104" s="36"/>
      <c r="B104" s="39"/>
      <c r="C104" s="39"/>
      <c r="D104" s="25" t="s">
        <v>0</v>
      </c>
      <c r="E104" s="15">
        <v>19618.3</v>
      </c>
      <c r="F104" s="15">
        <v>3929.61463</v>
      </c>
    </row>
    <row r="105" spans="1:6" ht="36" customHeight="1" x14ac:dyDescent="0.25">
      <c r="A105" s="36"/>
      <c r="B105" s="39"/>
      <c r="C105" s="39"/>
      <c r="D105" s="25" t="s">
        <v>9</v>
      </c>
      <c r="E105" s="23">
        <v>0</v>
      </c>
      <c r="F105" s="23">
        <v>0</v>
      </c>
    </row>
    <row r="106" spans="1:6" ht="22.5" customHeight="1" x14ac:dyDescent="0.25">
      <c r="A106" s="36">
        <v>26</v>
      </c>
      <c r="B106" s="39" t="s">
        <v>35</v>
      </c>
      <c r="C106" s="39" t="s">
        <v>14</v>
      </c>
      <c r="D106" s="22" t="s">
        <v>4</v>
      </c>
      <c r="E106" s="23">
        <f>E107+E108+E109</f>
        <v>38129.480000000003</v>
      </c>
      <c r="F106" s="23">
        <f>F107+F108+F109</f>
        <v>1.6</v>
      </c>
    </row>
    <row r="107" spans="1:6" ht="22.5" customHeight="1" x14ac:dyDescent="0.25">
      <c r="A107" s="36"/>
      <c r="B107" s="39"/>
      <c r="C107" s="39"/>
      <c r="D107" s="24" t="s">
        <v>1</v>
      </c>
      <c r="E107" s="27">
        <v>0</v>
      </c>
      <c r="F107" s="27">
        <v>0</v>
      </c>
    </row>
    <row r="108" spans="1:6" ht="22.5" customHeight="1" x14ac:dyDescent="0.25">
      <c r="A108" s="36"/>
      <c r="B108" s="39"/>
      <c r="C108" s="39"/>
      <c r="D108" s="25" t="s">
        <v>0</v>
      </c>
      <c r="E108" s="15">
        <v>38129.480000000003</v>
      </c>
      <c r="F108" s="18">
        <v>1.6</v>
      </c>
    </row>
    <row r="109" spans="1:6" ht="34.5" customHeight="1" x14ac:dyDescent="0.25">
      <c r="A109" s="36"/>
      <c r="B109" s="39"/>
      <c r="C109" s="39"/>
      <c r="D109" s="25" t="s">
        <v>9</v>
      </c>
      <c r="E109" s="23">
        <v>0</v>
      </c>
      <c r="F109" s="23">
        <v>0</v>
      </c>
    </row>
    <row r="110" spans="1:6" ht="22.5" customHeight="1" x14ac:dyDescent="0.25">
      <c r="A110" s="36">
        <v>27</v>
      </c>
      <c r="B110" s="39" t="s">
        <v>36</v>
      </c>
      <c r="C110" s="39" t="s">
        <v>14</v>
      </c>
      <c r="D110" s="22" t="s">
        <v>4</v>
      </c>
      <c r="E110" s="23">
        <f>E111+E112+E113</f>
        <v>26800</v>
      </c>
      <c r="F110" s="23">
        <f>F111+F112+F113</f>
        <v>4.1998600000000001</v>
      </c>
    </row>
    <row r="111" spans="1:6" ht="22.5" customHeight="1" x14ac:dyDescent="0.25">
      <c r="A111" s="36"/>
      <c r="B111" s="39"/>
      <c r="C111" s="39"/>
      <c r="D111" s="24" t="s">
        <v>1</v>
      </c>
      <c r="E111" s="27">
        <v>0</v>
      </c>
      <c r="F111" s="27">
        <v>0</v>
      </c>
    </row>
    <row r="112" spans="1:6" ht="22.5" customHeight="1" x14ac:dyDescent="0.25">
      <c r="A112" s="36"/>
      <c r="B112" s="39"/>
      <c r="C112" s="39"/>
      <c r="D112" s="25" t="s">
        <v>0</v>
      </c>
      <c r="E112" s="15">
        <v>26800</v>
      </c>
      <c r="F112" s="18">
        <v>4.1998600000000001</v>
      </c>
    </row>
    <row r="113" spans="1:6" ht="36" customHeight="1" x14ac:dyDescent="0.25">
      <c r="A113" s="36"/>
      <c r="B113" s="39"/>
      <c r="C113" s="39"/>
      <c r="D113" s="25" t="s">
        <v>9</v>
      </c>
      <c r="E113" s="23">
        <v>0</v>
      </c>
      <c r="F113" s="23">
        <v>0</v>
      </c>
    </row>
    <row r="114" spans="1:6" ht="22.5" customHeight="1" x14ac:dyDescent="0.25">
      <c r="A114" s="36">
        <v>28</v>
      </c>
      <c r="B114" s="39" t="s">
        <v>37</v>
      </c>
      <c r="C114" s="39" t="s">
        <v>14</v>
      </c>
      <c r="D114" s="22" t="s">
        <v>4</v>
      </c>
      <c r="E114" s="23">
        <f>E115+E116+E117</f>
        <v>22311</v>
      </c>
      <c r="F114" s="23">
        <f>F115+F116+F117</f>
        <v>0</v>
      </c>
    </row>
    <row r="115" spans="1:6" ht="22.5" customHeight="1" x14ac:dyDescent="0.25">
      <c r="A115" s="36"/>
      <c r="B115" s="39"/>
      <c r="C115" s="39"/>
      <c r="D115" s="24" t="s">
        <v>1</v>
      </c>
      <c r="E115" s="27">
        <v>0</v>
      </c>
      <c r="F115" s="27">
        <v>0</v>
      </c>
    </row>
    <row r="116" spans="1:6" ht="22.5" customHeight="1" x14ac:dyDescent="0.25">
      <c r="A116" s="36"/>
      <c r="B116" s="39"/>
      <c r="C116" s="39"/>
      <c r="D116" s="25" t="s">
        <v>0</v>
      </c>
      <c r="E116" s="15">
        <v>22311</v>
      </c>
      <c r="F116" s="18">
        <v>0</v>
      </c>
    </row>
    <row r="117" spans="1:6" ht="39" customHeight="1" x14ac:dyDescent="0.25">
      <c r="A117" s="36"/>
      <c r="B117" s="39"/>
      <c r="C117" s="39"/>
      <c r="D117" s="25" t="s">
        <v>9</v>
      </c>
      <c r="E117" s="23">
        <v>0</v>
      </c>
      <c r="F117" s="23">
        <v>0</v>
      </c>
    </row>
    <row r="118" spans="1:6" ht="22.5" customHeight="1" x14ac:dyDescent="0.25">
      <c r="A118" s="36">
        <v>29</v>
      </c>
      <c r="B118" s="39" t="s">
        <v>38</v>
      </c>
      <c r="C118" s="39" t="s">
        <v>14</v>
      </c>
      <c r="D118" s="22" t="s">
        <v>4</v>
      </c>
      <c r="E118" s="23">
        <f>E119+E120+E121</f>
        <v>5000</v>
      </c>
      <c r="F118" s="23">
        <f>F119+F120+F121</f>
        <v>12.386799999999999</v>
      </c>
    </row>
    <row r="119" spans="1:6" ht="22.5" customHeight="1" x14ac:dyDescent="0.25">
      <c r="A119" s="36"/>
      <c r="B119" s="39"/>
      <c r="C119" s="39"/>
      <c r="D119" s="24" t="s">
        <v>1</v>
      </c>
      <c r="E119" s="27">
        <v>0</v>
      </c>
      <c r="F119" s="27">
        <v>0</v>
      </c>
    </row>
    <row r="120" spans="1:6" ht="22.5" customHeight="1" x14ac:dyDescent="0.25">
      <c r="A120" s="36"/>
      <c r="B120" s="39"/>
      <c r="C120" s="39"/>
      <c r="D120" s="25" t="s">
        <v>0</v>
      </c>
      <c r="E120" s="15">
        <v>5000</v>
      </c>
      <c r="F120" s="18">
        <v>12.386799999999999</v>
      </c>
    </row>
    <row r="121" spans="1:6" ht="34.5" customHeight="1" x14ac:dyDescent="0.25">
      <c r="A121" s="36"/>
      <c r="B121" s="39"/>
      <c r="C121" s="39"/>
      <c r="D121" s="25" t="s">
        <v>9</v>
      </c>
      <c r="E121" s="23">
        <v>0</v>
      </c>
      <c r="F121" s="23">
        <v>0</v>
      </c>
    </row>
    <row r="122" spans="1:6" ht="29.25" customHeight="1" x14ac:dyDescent="0.25">
      <c r="A122" s="36">
        <v>30</v>
      </c>
      <c r="B122" s="39" t="s">
        <v>39</v>
      </c>
      <c r="C122" s="39" t="s">
        <v>14</v>
      </c>
      <c r="D122" s="22" t="s">
        <v>4</v>
      </c>
      <c r="E122" s="23">
        <f>E123+E124+E125</f>
        <v>13997.699999999999</v>
      </c>
      <c r="F122" s="23">
        <f>F123+F124+F125</f>
        <v>0</v>
      </c>
    </row>
    <row r="123" spans="1:6" ht="29.25" customHeight="1" x14ac:dyDescent="0.25">
      <c r="A123" s="36"/>
      <c r="B123" s="39"/>
      <c r="C123" s="39"/>
      <c r="D123" s="24" t="s">
        <v>1</v>
      </c>
      <c r="E123" s="15">
        <v>13297.8</v>
      </c>
      <c r="F123" s="15">
        <v>0</v>
      </c>
    </row>
    <row r="124" spans="1:6" ht="29.25" customHeight="1" x14ac:dyDescent="0.25">
      <c r="A124" s="36"/>
      <c r="B124" s="39"/>
      <c r="C124" s="39"/>
      <c r="D124" s="25" t="s">
        <v>0</v>
      </c>
      <c r="E124" s="15">
        <v>699.9</v>
      </c>
      <c r="F124" s="15">
        <v>0</v>
      </c>
    </row>
    <row r="125" spans="1:6" ht="37.5" customHeight="1" x14ac:dyDescent="0.25">
      <c r="A125" s="36"/>
      <c r="B125" s="39"/>
      <c r="C125" s="39"/>
      <c r="D125" s="25" t="s">
        <v>9</v>
      </c>
      <c r="E125" s="23">
        <v>0</v>
      </c>
      <c r="F125" s="23">
        <v>0</v>
      </c>
    </row>
    <row r="126" spans="1:6" ht="29.25" customHeight="1" x14ac:dyDescent="0.25">
      <c r="A126" s="36">
        <v>31</v>
      </c>
      <c r="B126" s="37" t="s">
        <v>69</v>
      </c>
      <c r="C126" s="39" t="s">
        <v>14</v>
      </c>
      <c r="D126" s="22" t="s">
        <v>4</v>
      </c>
      <c r="E126" s="23">
        <f>E127+E128+E129</f>
        <v>1050</v>
      </c>
      <c r="F126" s="23">
        <f>F127+F128+F129</f>
        <v>0</v>
      </c>
    </row>
    <row r="127" spans="1:6" ht="29.25" customHeight="1" x14ac:dyDescent="0.25">
      <c r="A127" s="36"/>
      <c r="B127" s="38"/>
      <c r="C127" s="39"/>
      <c r="D127" s="24" t="s">
        <v>1</v>
      </c>
      <c r="E127" s="15">
        <v>997.5</v>
      </c>
      <c r="F127" s="15">
        <v>0</v>
      </c>
    </row>
    <row r="128" spans="1:6" ht="29.25" customHeight="1" x14ac:dyDescent="0.25">
      <c r="A128" s="36"/>
      <c r="B128" s="38"/>
      <c r="C128" s="39"/>
      <c r="D128" s="25" t="s">
        <v>0</v>
      </c>
      <c r="E128" s="15">
        <v>52.5</v>
      </c>
      <c r="F128" s="15">
        <v>0</v>
      </c>
    </row>
    <row r="129" spans="1:6" ht="39" customHeight="1" x14ac:dyDescent="0.25">
      <c r="A129" s="36"/>
      <c r="B129" s="38"/>
      <c r="C129" s="39"/>
      <c r="D129" s="25" t="s">
        <v>9</v>
      </c>
      <c r="E129" s="23">
        <v>0</v>
      </c>
      <c r="F129" s="23">
        <v>0</v>
      </c>
    </row>
    <row r="130" spans="1:6" ht="35.25" customHeight="1" x14ac:dyDescent="0.25">
      <c r="A130" s="36">
        <v>32</v>
      </c>
      <c r="B130" s="39" t="s">
        <v>45</v>
      </c>
      <c r="C130" s="39" t="s">
        <v>14</v>
      </c>
      <c r="D130" s="22" t="s">
        <v>4</v>
      </c>
      <c r="E130" s="23">
        <f>E131+E132+E133</f>
        <v>2800</v>
      </c>
      <c r="F130" s="23">
        <f>F131+F132+F133</f>
        <v>0</v>
      </c>
    </row>
    <row r="131" spans="1:6" ht="35.25" customHeight="1" x14ac:dyDescent="0.25">
      <c r="A131" s="36"/>
      <c r="B131" s="39"/>
      <c r="C131" s="39"/>
      <c r="D131" s="24" t="s">
        <v>1</v>
      </c>
      <c r="E131" s="15">
        <v>2660</v>
      </c>
      <c r="F131" s="15">
        <v>0</v>
      </c>
    </row>
    <row r="132" spans="1:6" ht="35.25" customHeight="1" x14ac:dyDescent="0.25">
      <c r="A132" s="36"/>
      <c r="B132" s="39"/>
      <c r="C132" s="39"/>
      <c r="D132" s="25" t="s">
        <v>0</v>
      </c>
      <c r="E132" s="15">
        <v>140</v>
      </c>
      <c r="F132" s="15">
        <v>0</v>
      </c>
    </row>
    <row r="133" spans="1:6" ht="35.25" customHeight="1" x14ac:dyDescent="0.25">
      <c r="A133" s="36"/>
      <c r="B133" s="39"/>
      <c r="C133" s="39"/>
      <c r="D133" s="25" t="s">
        <v>9</v>
      </c>
      <c r="E133" s="23">
        <v>0</v>
      </c>
      <c r="F133" s="23">
        <v>0</v>
      </c>
    </row>
    <row r="134" spans="1:6" ht="40.5" customHeight="1" x14ac:dyDescent="0.25">
      <c r="A134" s="36">
        <v>33</v>
      </c>
      <c r="B134" s="39" t="s">
        <v>44</v>
      </c>
      <c r="C134" s="39" t="s">
        <v>14</v>
      </c>
      <c r="D134" s="22" t="s">
        <v>4</v>
      </c>
      <c r="E134" s="23">
        <f>E135+E136+E137</f>
        <v>1705.8</v>
      </c>
      <c r="F134" s="23">
        <f>F135+F136+F137</f>
        <v>0</v>
      </c>
    </row>
    <row r="135" spans="1:6" ht="40.5" customHeight="1" x14ac:dyDescent="0.25">
      <c r="A135" s="36"/>
      <c r="B135" s="39"/>
      <c r="C135" s="39"/>
      <c r="D135" s="24" t="s">
        <v>1</v>
      </c>
      <c r="E135" s="15">
        <v>1705.8</v>
      </c>
      <c r="F135" s="15">
        <v>0</v>
      </c>
    </row>
    <row r="136" spans="1:6" ht="40.5" customHeight="1" x14ac:dyDescent="0.25">
      <c r="A136" s="36"/>
      <c r="B136" s="39"/>
      <c r="C136" s="39"/>
      <c r="D136" s="25" t="s">
        <v>0</v>
      </c>
      <c r="E136" s="23">
        <v>0</v>
      </c>
      <c r="F136" s="23">
        <v>0</v>
      </c>
    </row>
    <row r="137" spans="1:6" ht="40.5" customHeight="1" x14ac:dyDescent="0.25">
      <c r="A137" s="36"/>
      <c r="B137" s="39"/>
      <c r="C137" s="39"/>
      <c r="D137" s="25" t="s">
        <v>9</v>
      </c>
      <c r="E137" s="23">
        <v>0</v>
      </c>
      <c r="F137" s="23">
        <v>0</v>
      </c>
    </row>
    <row r="138" spans="1:6" ht="39" customHeight="1" x14ac:dyDescent="0.25">
      <c r="A138" s="36">
        <v>34</v>
      </c>
      <c r="B138" s="39" t="s">
        <v>40</v>
      </c>
      <c r="C138" s="39" t="s">
        <v>14</v>
      </c>
      <c r="D138" s="22" t="s">
        <v>4</v>
      </c>
      <c r="E138" s="23">
        <f>E139+E140+E141</f>
        <v>362196.5</v>
      </c>
      <c r="F138" s="23">
        <f>F139+F140+F141</f>
        <v>156667.59</v>
      </c>
    </row>
    <row r="139" spans="1:6" ht="39" customHeight="1" x14ac:dyDescent="0.25">
      <c r="A139" s="36"/>
      <c r="B139" s="39"/>
      <c r="C139" s="39"/>
      <c r="D139" s="24" t="s">
        <v>1</v>
      </c>
      <c r="E139" s="15">
        <v>362196.5</v>
      </c>
      <c r="F139" s="30">
        <v>156667.59</v>
      </c>
    </row>
    <row r="140" spans="1:6" ht="39" customHeight="1" x14ac:dyDescent="0.25">
      <c r="A140" s="36"/>
      <c r="B140" s="39"/>
      <c r="C140" s="39"/>
      <c r="D140" s="25" t="s">
        <v>0</v>
      </c>
      <c r="E140" s="23">
        <v>0</v>
      </c>
      <c r="F140" s="23">
        <v>0</v>
      </c>
    </row>
    <row r="141" spans="1:6" ht="40.5" customHeight="1" x14ac:dyDescent="0.25">
      <c r="A141" s="36"/>
      <c r="B141" s="39"/>
      <c r="C141" s="39"/>
      <c r="D141" s="25" t="s">
        <v>9</v>
      </c>
      <c r="E141" s="23">
        <v>0</v>
      </c>
      <c r="F141" s="23">
        <v>0</v>
      </c>
    </row>
    <row r="142" spans="1:6" ht="30.75" customHeight="1" x14ac:dyDescent="0.25">
      <c r="A142" s="36">
        <v>35</v>
      </c>
      <c r="B142" s="39" t="s">
        <v>41</v>
      </c>
      <c r="C142" s="39" t="s">
        <v>14</v>
      </c>
      <c r="D142" s="22" t="s">
        <v>4</v>
      </c>
      <c r="E142" s="23">
        <f>E143+E144+E145</f>
        <v>252028.85</v>
      </c>
      <c r="F142" s="23">
        <f>F143+F144+F145</f>
        <v>74360.977880000006</v>
      </c>
    </row>
    <row r="143" spans="1:6" ht="30.75" customHeight="1" x14ac:dyDescent="0.25">
      <c r="A143" s="36"/>
      <c r="B143" s="39"/>
      <c r="C143" s="39"/>
      <c r="D143" s="24" t="s">
        <v>1</v>
      </c>
      <c r="E143" s="27">
        <v>0</v>
      </c>
      <c r="F143" s="27">
        <v>0</v>
      </c>
    </row>
    <row r="144" spans="1:6" ht="30.75" customHeight="1" x14ac:dyDescent="0.25">
      <c r="A144" s="36"/>
      <c r="B144" s="39"/>
      <c r="C144" s="39"/>
      <c r="D144" s="25" t="s">
        <v>0</v>
      </c>
      <c r="E144" s="15">
        <v>252028.85</v>
      </c>
      <c r="F144" s="18">
        <v>74360.977880000006</v>
      </c>
    </row>
    <row r="145" spans="1:6" ht="30.75" customHeight="1" x14ac:dyDescent="0.25">
      <c r="A145" s="36"/>
      <c r="B145" s="39"/>
      <c r="C145" s="39"/>
      <c r="D145" s="25" t="s">
        <v>9</v>
      </c>
      <c r="E145" s="23">
        <v>0</v>
      </c>
      <c r="F145" s="23">
        <v>0</v>
      </c>
    </row>
    <row r="146" spans="1:6" ht="42.75" customHeight="1" x14ac:dyDescent="0.25">
      <c r="A146" s="36">
        <v>36</v>
      </c>
      <c r="B146" s="39" t="s">
        <v>42</v>
      </c>
      <c r="C146" s="39" t="s">
        <v>14</v>
      </c>
      <c r="D146" s="22" t="s">
        <v>4</v>
      </c>
      <c r="E146" s="23">
        <f>E147+E148+E149</f>
        <v>254000</v>
      </c>
      <c r="F146" s="23">
        <f>F147+F148+F149</f>
        <v>55262.837359999998</v>
      </c>
    </row>
    <row r="147" spans="1:6" ht="42.75" customHeight="1" x14ac:dyDescent="0.25">
      <c r="A147" s="36"/>
      <c r="B147" s="39"/>
      <c r="C147" s="39"/>
      <c r="D147" s="24" t="s">
        <v>1</v>
      </c>
      <c r="E147" s="27">
        <v>0</v>
      </c>
      <c r="F147" s="27">
        <v>0</v>
      </c>
    </row>
    <row r="148" spans="1:6" ht="42.75" customHeight="1" x14ac:dyDescent="0.25">
      <c r="A148" s="36"/>
      <c r="B148" s="39"/>
      <c r="C148" s="39"/>
      <c r="D148" s="25" t="s">
        <v>0</v>
      </c>
      <c r="E148" s="15">
        <v>254000</v>
      </c>
      <c r="F148" s="18">
        <v>55262.837359999998</v>
      </c>
    </row>
    <row r="149" spans="1:6" ht="42.75" customHeight="1" x14ac:dyDescent="0.25">
      <c r="A149" s="36"/>
      <c r="B149" s="39"/>
      <c r="C149" s="39"/>
      <c r="D149" s="25" t="s">
        <v>9</v>
      </c>
      <c r="E149" s="23">
        <v>0</v>
      </c>
      <c r="F149" s="23">
        <v>0</v>
      </c>
    </row>
    <row r="150" spans="1:6" ht="39" customHeight="1" x14ac:dyDescent="0.25">
      <c r="A150" s="36">
        <v>37</v>
      </c>
      <c r="B150" s="39" t="s">
        <v>43</v>
      </c>
      <c r="C150" s="39" t="s">
        <v>14</v>
      </c>
      <c r="D150" s="22" t="s">
        <v>4</v>
      </c>
      <c r="E150" s="23">
        <f>E151+E152+E153</f>
        <v>50735.85</v>
      </c>
      <c r="F150" s="23">
        <f>F151+F152+F153</f>
        <v>13051.25338</v>
      </c>
    </row>
    <row r="151" spans="1:6" ht="39" customHeight="1" x14ac:dyDescent="0.25">
      <c r="A151" s="36"/>
      <c r="B151" s="39"/>
      <c r="C151" s="39"/>
      <c r="D151" s="24" t="s">
        <v>1</v>
      </c>
      <c r="E151" s="27">
        <v>0</v>
      </c>
      <c r="F151" s="27">
        <v>0</v>
      </c>
    </row>
    <row r="152" spans="1:6" ht="39" customHeight="1" x14ac:dyDescent="0.25">
      <c r="A152" s="36"/>
      <c r="B152" s="39"/>
      <c r="C152" s="39"/>
      <c r="D152" s="25" t="s">
        <v>0</v>
      </c>
      <c r="E152" s="15">
        <v>50735.85</v>
      </c>
      <c r="F152" s="18">
        <v>13051.25338</v>
      </c>
    </row>
    <row r="153" spans="1:6" ht="39" customHeight="1" x14ac:dyDescent="0.25">
      <c r="A153" s="36"/>
      <c r="B153" s="39"/>
      <c r="C153" s="39"/>
      <c r="D153" s="25" t="s">
        <v>9</v>
      </c>
      <c r="E153" s="23">
        <v>0</v>
      </c>
      <c r="F153" s="23">
        <v>0</v>
      </c>
    </row>
    <row r="154" spans="1:6" ht="32.25" customHeight="1" x14ac:dyDescent="0.25">
      <c r="A154" s="36">
        <v>38</v>
      </c>
      <c r="B154" s="39" t="s">
        <v>68</v>
      </c>
      <c r="C154" s="39" t="s">
        <v>14</v>
      </c>
      <c r="D154" s="22" t="s">
        <v>4</v>
      </c>
      <c r="E154" s="23">
        <f>E155+E156+E157</f>
        <v>507470.5</v>
      </c>
      <c r="F154" s="23">
        <f>F155+F156+F157</f>
        <v>0</v>
      </c>
    </row>
    <row r="155" spans="1:6" ht="32.25" customHeight="1" x14ac:dyDescent="0.25">
      <c r="A155" s="36"/>
      <c r="B155" s="39"/>
      <c r="C155" s="39"/>
      <c r="D155" s="24" t="s">
        <v>1</v>
      </c>
      <c r="E155" s="15">
        <v>443413</v>
      </c>
      <c r="F155" s="15">
        <v>0</v>
      </c>
    </row>
    <row r="156" spans="1:6" ht="32.25" customHeight="1" x14ac:dyDescent="0.25">
      <c r="A156" s="36"/>
      <c r="B156" s="39"/>
      <c r="C156" s="39"/>
      <c r="D156" s="25" t="s">
        <v>0</v>
      </c>
      <c r="E156" s="15">
        <v>10218.6</v>
      </c>
      <c r="F156" s="15">
        <v>0</v>
      </c>
    </row>
    <row r="157" spans="1:6" ht="37.5" customHeight="1" x14ac:dyDescent="0.25">
      <c r="A157" s="36"/>
      <c r="B157" s="39"/>
      <c r="C157" s="39"/>
      <c r="D157" s="25" t="s">
        <v>9</v>
      </c>
      <c r="E157" s="23">
        <v>53838.9</v>
      </c>
      <c r="F157" s="23">
        <v>0</v>
      </c>
    </row>
    <row r="158" spans="1:6" ht="27" customHeight="1" x14ac:dyDescent="0.25">
      <c r="A158" s="36">
        <v>39</v>
      </c>
      <c r="B158" s="39" t="s">
        <v>46</v>
      </c>
      <c r="C158" s="39" t="s">
        <v>14</v>
      </c>
      <c r="D158" s="22" t="s">
        <v>4</v>
      </c>
      <c r="E158" s="23">
        <f>E159+E160+E161</f>
        <v>170570.52</v>
      </c>
      <c r="F158" s="23">
        <f>F159+F160+F161</f>
        <v>4457.5</v>
      </c>
    </row>
    <row r="159" spans="1:6" ht="27" customHeight="1" x14ac:dyDescent="0.25">
      <c r="A159" s="36"/>
      <c r="B159" s="39"/>
      <c r="C159" s="39"/>
      <c r="D159" s="24" t="s">
        <v>1</v>
      </c>
      <c r="E159" s="23">
        <f>E163+E167+E171+E175</f>
        <v>115187.5</v>
      </c>
      <c r="F159" s="23">
        <f>F163+F167+F171+F175</f>
        <v>0</v>
      </c>
    </row>
    <row r="160" spans="1:6" ht="27" customHeight="1" x14ac:dyDescent="0.25">
      <c r="A160" s="36"/>
      <c r="B160" s="39"/>
      <c r="C160" s="39"/>
      <c r="D160" s="25" t="s">
        <v>0</v>
      </c>
      <c r="E160" s="23">
        <f>E164+E168+E172+E176</f>
        <v>55383.02</v>
      </c>
      <c r="F160" s="23">
        <f>F164+F168+F172+F176</f>
        <v>4457.5</v>
      </c>
    </row>
    <row r="161" spans="1:6" ht="43.5" customHeight="1" x14ac:dyDescent="0.25">
      <c r="A161" s="36"/>
      <c r="B161" s="39"/>
      <c r="C161" s="39"/>
      <c r="D161" s="25" t="s">
        <v>9</v>
      </c>
      <c r="E161" s="23">
        <f>E165+E169+E173+E177</f>
        <v>0</v>
      </c>
      <c r="F161" s="23">
        <f>F165+F169+F173+F177</f>
        <v>0</v>
      </c>
    </row>
    <row r="162" spans="1:6" ht="25.5" customHeight="1" x14ac:dyDescent="0.25">
      <c r="A162" s="36">
        <v>40</v>
      </c>
      <c r="B162" s="39" t="s">
        <v>48</v>
      </c>
      <c r="C162" s="39" t="s">
        <v>14</v>
      </c>
      <c r="D162" s="22" t="s">
        <v>4</v>
      </c>
      <c r="E162" s="23">
        <f>E163+E164+E165</f>
        <v>121250</v>
      </c>
      <c r="F162" s="23">
        <f>F163+F164+F165</f>
        <v>0</v>
      </c>
    </row>
    <row r="163" spans="1:6" ht="25.5" customHeight="1" x14ac:dyDescent="0.25">
      <c r="A163" s="36"/>
      <c r="B163" s="39"/>
      <c r="C163" s="39"/>
      <c r="D163" s="24" t="s">
        <v>1</v>
      </c>
      <c r="E163" s="15">
        <v>115187.5</v>
      </c>
      <c r="F163" s="18">
        <v>0</v>
      </c>
    </row>
    <row r="164" spans="1:6" ht="25.5" customHeight="1" x14ac:dyDescent="0.25">
      <c r="A164" s="36"/>
      <c r="B164" s="39"/>
      <c r="C164" s="39"/>
      <c r="D164" s="25" t="s">
        <v>0</v>
      </c>
      <c r="E164" s="15">
        <v>6062.5</v>
      </c>
      <c r="F164" s="18">
        <v>0</v>
      </c>
    </row>
    <row r="165" spans="1:6" ht="81" customHeight="1" x14ac:dyDescent="0.25">
      <c r="A165" s="36"/>
      <c r="B165" s="39"/>
      <c r="C165" s="39"/>
      <c r="D165" s="25" t="s">
        <v>9</v>
      </c>
      <c r="E165" s="23">
        <v>0</v>
      </c>
      <c r="F165" s="23">
        <v>0</v>
      </c>
    </row>
    <row r="166" spans="1:6" ht="22.5" customHeight="1" x14ac:dyDescent="0.25">
      <c r="A166" s="36">
        <v>41</v>
      </c>
      <c r="B166" s="39" t="s">
        <v>49</v>
      </c>
      <c r="C166" s="39" t="s">
        <v>14</v>
      </c>
      <c r="D166" s="22" t="s">
        <v>4</v>
      </c>
      <c r="E166" s="23">
        <f>E167+E168+E169</f>
        <v>47155.519999999997</v>
      </c>
      <c r="F166" s="23">
        <f>F167+F168+F169</f>
        <v>4457.5</v>
      </c>
    </row>
    <row r="167" spans="1:6" ht="22.5" customHeight="1" x14ac:dyDescent="0.25">
      <c r="A167" s="36"/>
      <c r="B167" s="39"/>
      <c r="C167" s="39"/>
      <c r="D167" s="24" t="s">
        <v>1</v>
      </c>
      <c r="E167" s="27">
        <v>0</v>
      </c>
      <c r="F167" s="27">
        <v>0</v>
      </c>
    </row>
    <row r="168" spans="1:6" ht="22.5" customHeight="1" x14ac:dyDescent="0.25">
      <c r="A168" s="36"/>
      <c r="B168" s="39"/>
      <c r="C168" s="39"/>
      <c r="D168" s="25" t="s">
        <v>0</v>
      </c>
      <c r="E168" s="15">
        <v>47155.519999999997</v>
      </c>
      <c r="F168" s="18">
        <v>4457.5</v>
      </c>
    </row>
    <row r="169" spans="1:6" ht="34.5" customHeight="1" x14ac:dyDescent="0.25">
      <c r="A169" s="36"/>
      <c r="B169" s="39"/>
      <c r="C169" s="39"/>
      <c r="D169" s="25" t="s">
        <v>9</v>
      </c>
      <c r="E169" s="23">
        <v>0</v>
      </c>
      <c r="F169" s="23">
        <v>0</v>
      </c>
    </row>
    <row r="170" spans="1:6" ht="32.25" customHeight="1" x14ac:dyDescent="0.25">
      <c r="A170" s="36">
        <v>42</v>
      </c>
      <c r="B170" s="39" t="s">
        <v>50</v>
      </c>
      <c r="C170" s="39" t="s">
        <v>14</v>
      </c>
      <c r="D170" s="22" t="s">
        <v>4</v>
      </c>
      <c r="E170" s="23">
        <f>E171+E172+E173</f>
        <v>0</v>
      </c>
      <c r="F170" s="23">
        <f>F171+F172+F173</f>
        <v>0</v>
      </c>
    </row>
    <row r="171" spans="1:6" ht="32.25" customHeight="1" x14ac:dyDescent="0.25">
      <c r="A171" s="36"/>
      <c r="B171" s="39"/>
      <c r="C171" s="39"/>
      <c r="D171" s="24" t="s">
        <v>1</v>
      </c>
      <c r="E171" s="27">
        <v>0</v>
      </c>
      <c r="F171" s="19">
        <v>0</v>
      </c>
    </row>
    <row r="172" spans="1:6" ht="32.25" customHeight="1" x14ac:dyDescent="0.25">
      <c r="A172" s="36"/>
      <c r="B172" s="39"/>
      <c r="C172" s="39"/>
      <c r="D172" s="25" t="s">
        <v>0</v>
      </c>
      <c r="E172" s="23">
        <v>0</v>
      </c>
      <c r="F172" s="18">
        <v>0</v>
      </c>
    </row>
    <row r="173" spans="1:6" ht="44.25" customHeight="1" x14ac:dyDescent="0.25">
      <c r="A173" s="36"/>
      <c r="B173" s="39"/>
      <c r="C173" s="39"/>
      <c r="D173" s="25" t="s">
        <v>9</v>
      </c>
      <c r="E173" s="23">
        <v>0</v>
      </c>
      <c r="F173" s="23">
        <v>0</v>
      </c>
    </row>
    <row r="174" spans="1:6" ht="35.25" customHeight="1" x14ac:dyDescent="0.25">
      <c r="A174" s="36">
        <v>43</v>
      </c>
      <c r="B174" s="39" t="s">
        <v>51</v>
      </c>
      <c r="C174" s="39" t="s">
        <v>14</v>
      </c>
      <c r="D174" s="22" t="s">
        <v>4</v>
      </c>
      <c r="E174" s="23">
        <f>E175+E176+E177</f>
        <v>2165</v>
      </c>
      <c r="F174" s="23">
        <f>F175+F176+F177</f>
        <v>0</v>
      </c>
    </row>
    <row r="175" spans="1:6" ht="35.25" customHeight="1" x14ac:dyDescent="0.25">
      <c r="A175" s="36"/>
      <c r="B175" s="39"/>
      <c r="C175" s="39"/>
      <c r="D175" s="24" t="s">
        <v>1</v>
      </c>
      <c r="E175" s="27">
        <v>0</v>
      </c>
      <c r="F175" s="27">
        <v>0</v>
      </c>
    </row>
    <row r="176" spans="1:6" ht="35.25" customHeight="1" x14ac:dyDescent="0.25">
      <c r="A176" s="36"/>
      <c r="B176" s="39"/>
      <c r="C176" s="39"/>
      <c r="D176" s="25" t="s">
        <v>0</v>
      </c>
      <c r="E176" s="15">
        <v>2165</v>
      </c>
      <c r="F176" s="18">
        <v>0</v>
      </c>
    </row>
    <row r="177" spans="1:6" ht="35.25" customHeight="1" x14ac:dyDescent="0.25">
      <c r="A177" s="36"/>
      <c r="B177" s="39"/>
      <c r="C177" s="39"/>
      <c r="D177" s="25" t="s">
        <v>9</v>
      </c>
      <c r="E177" s="23">
        <v>0</v>
      </c>
      <c r="F177" s="23">
        <v>0</v>
      </c>
    </row>
    <row r="178" spans="1:6" ht="36" customHeight="1" x14ac:dyDescent="0.25">
      <c r="A178" s="36">
        <v>44</v>
      </c>
      <c r="B178" s="39" t="s">
        <v>52</v>
      </c>
      <c r="C178" s="39" t="s">
        <v>14</v>
      </c>
      <c r="D178" s="22" t="s">
        <v>4</v>
      </c>
      <c r="E178" s="23">
        <f>E179+E180+E181</f>
        <v>162751.9</v>
      </c>
      <c r="F178" s="23">
        <f>F179+F180+F181</f>
        <v>0</v>
      </c>
    </row>
    <row r="179" spans="1:6" ht="36" customHeight="1" x14ac:dyDescent="0.25">
      <c r="A179" s="36"/>
      <c r="B179" s="39"/>
      <c r="C179" s="39"/>
      <c r="D179" s="24" t="s">
        <v>1</v>
      </c>
      <c r="E179" s="23">
        <f>E183+E187</f>
        <v>120534.38</v>
      </c>
      <c r="F179" s="23">
        <f>F183+F187</f>
        <v>0</v>
      </c>
    </row>
    <row r="180" spans="1:6" ht="36" customHeight="1" x14ac:dyDescent="0.25">
      <c r="A180" s="36"/>
      <c r="B180" s="39"/>
      <c r="C180" s="39"/>
      <c r="D180" s="25" t="s">
        <v>0</v>
      </c>
      <c r="E180" s="23">
        <f>E184+E188</f>
        <v>42217.52</v>
      </c>
      <c r="F180" s="23">
        <f>F184+F188</f>
        <v>0</v>
      </c>
    </row>
    <row r="181" spans="1:6" ht="36" customHeight="1" x14ac:dyDescent="0.25">
      <c r="A181" s="36"/>
      <c r="B181" s="39"/>
      <c r="C181" s="39"/>
      <c r="D181" s="25" t="s">
        <v>9</v>
      </c>
      <c r="E181" s="23">
        <f>E185+E189</f>
        <v>0</v>
      </c>
      <c r="F181" s="23">
        <f>F185+F189</f>
        <v>0</v>
      </c>
    </row>
    <row r="182" spans="1:6" ht="34.5" customHeight="1" x14ac:dyDescent="0.25">
      <c r="A182" s="36">
        <v>45</v>
      </c>
      <c r="B182" s="39" t="s">
        <v>53</v>
      </c>
      <c r="C182" s="39" t="s">
        <v>14</v>
      </c>
      <c r="D182" s="22" t="s">
        <v>4</v>
      </c>
      <c r="E182" s="23">
        <f>E183+E184+E185</f>
        <v>121751.90000000001</v>
      </c>
      <c r="F182" s="23">
        <f>F183+F184+F185</f>
        <v>0</v>
      </c>
    </row>
    <row r="183" spans="1:6" ht="34.5" customHeight="1" x14ac:dyDescent="0.25">
      <c r="A183" s="36"/>
      <c r="B183" s="39"/>
      <c r="C183" s="39"/>
      <c r="D183" s="24" t="s">
        <v>1</v>
      </c>
      <c r="E183" s="28">
        <v>120534.38</v>
      </c>
      <c r="F183" s="28">
        <v>0</v>
      </c>
    </row>
    <row r="184" spans="1:6" ht="34.5" customHeight="1" x14ac:dyDescent="0.25">
      <c r="A184" s="36"/>
      <c r="B184" s="39"/>
      <c r="C184" s="39"/>
      <c r="D184" s="25" t="s">
        <v>0</v>
      </c>
      <c r="E184" s="28">
        <v>1217.52</v>
      </c>
      <c r="F184" s="28">
        <v>0</v>
      </c>
    </row>
    <row r="185" spans="1:6" ht="34.5" customHeight="1" x14ac:dyDescent="0.25">
      <c r="A185" s="36"/>
      <c r="B185" s="39"/>
      <c r="C185" s="39"/>
      <c r="D185" s="25" t="s">
        <v>9</v>
      </c>
      <c r="E185" s="23">
        <v>0</v>
      </c>
      <c r="F185" s="23">
        <v>0</v>
      </c>
    </row>
    <row r="186" spans="1:6" ht="27.75" customHeight="1" x14ac:dyDescent="0.25">
      <c r="A186" s="36">
        <v>46</v>
      </c>
      <c r="B186" s="39" t="s">
        <v>63</v>
      </c>
      <c r="C186" s="39" t="s">
        <v>14</v>
      </c>
      <c r="D186" s="22" t="s">
        <v>4</v>
      </c>
      <c r="E186" s="23">
        <f>E187+E188+E189</f>
        <v>41000</v>
      </c>
      <c r="F186" s="23">
        <f>F187+F188+F189</f>
        <v>0</v>
      </c>
    </row>
    <row r="187" spans="1:6" ht="27.75" customHeight="1" x14ac:dyDescent="0.25">
      <c r="A187" s="36"/>
      <c r="B187" s="39"/>
      <c r="C187" s="39"/>
      <c r="D187" s="24" t="s">
        <v>1</v>
      </c>
      <c r="E187" s="27">
        <v>0</v>
      </c>
      <c r="F187" s="27">
        <v>0</v>
      </c>
    </row>
    <row r="188" spans="1:6" ht="27.75" customHeight="1" x14ac:dyDescent="0.25">
      <c r="A188" s="36"/>
      <c r="B188" s="39"/>
      <c r="C188" s="39"/>
      <c r="D188" s="25" t="s">
        <v>0</v>
      </c>
      <c r="E188" s="15">
        <v>41000</v>
      </c>
      <c r="F188" s="18">
        <v>0</v>
      </c>
    </row>
    <row r="189" spans="1:6" ht="49.5" customHeight="1" x14ac:dyDescent="0.25">
      <c r="A189" s="36"/>
      <c r="B189" s="39"/>
      <c r="C189" s="39"/>
      <c r="D189" s="25" t="s">
        <v>9</v>
      </c>
      <c r="E189" s="23">
        <v>0</v>
      </c>
      <c r="F189" s="23">
        <v>0</v>
      </c>
    </row>
    <row r="190" spans="1:6" ht="29.25" customHeight="1" x14ac:dyDescent="0.25">
      <c r="A190" s="36">
        <v>47</v>
      </c>
      <c r="B190" s="39" t="s">
        <v>54</v>
      </c>
      <c r="C190" s="39" t="s">
        <v>14</v>
      </c>
      <c r="D190" s="22" t="s">
        <v>4</v>
      </c>
      <c r="E190" s="23">
        <f>E191+E192+E193</f>
        <v>30302787.495999999</v>
      </c>
      <c r="F190" s="23">
        <f>F191+F192+F193</f>
        <v>4868498.5840699999</v>
      </c>
    </row>
    <row r="191" spans="1:6" ht="29.25" customHeight="1" x14ac:dyDescent="0.25">
      <c r="A191" s="36"/>
      <c r="B191" s="39"/>
      <c r="C191" s="39"/>
      <c r="D191" s="24" t="s">
        <v>1</v>
      </c>
      <c r="E191" s="23">
        <f>E195+E199+E203+E207+E211+E215+E219+E222+E226</f>
        <v>1598.3</v>
      </c>
      <c r="F191" s="23">
        <f>F195+F199+F203+F207+F211+F215+F219+F222+F226</f>
        <v>236.16546</v>
      </c>
    </row>
    <row r="192" spans="1:6" ht="29.25" customHeight="1" x14ac:dyDescent="0.25">
      <c r="A192" s="36"/>
      <c r="B192" s="39"/>
      <c r="C192" s="39"/>
      <c r="D192" s="25" t="s">
        <v>0</v>
      </c>
      <c r="E192" s="23">
        <f>E196+E200+E204+E208+E212+E216+E220+E223+E227</f>
        <v>11923428.715999998</v>
      </c>
      <c r="F192" s="23">
        <f>F196+F200+F204+F208+F212+F216+F220+F223+F227</f>
        <v>537409.08861000009</v>
      </c>
    </row>
    <row r="193" spans="1:9" ht="37.5" customHeight="1" x14ac:dyDescent="0.25">
      <c r="A193" s="36"/>
      <c r="B193" s="39"/>
      <c r="C193" s="39"/>
      <c r="D193" s="25" t="s">
        <v>9</v>
      </c>
      <c r="E193" s="23">
        <f>E197+E201+E205+E209+E213+E217+E224</f>
        <v>18377760.48</v>
      </c>
      <c r="F193" s="23">
        <f>F197+F201+F205+F209+F213+F217+F224</f>
        <v>4330853.33</v>
      </c>
    </row>
    <row r="194" spans="1:9" ht="37.5" customHeight="1" x14ac:dyDescent="0.25">
      <c r="A194" s="36">
        <v>48</v>
      </c>
      <c r="B194" s="39" t="s">
        <v>55</v>
      </c>
      <c r="C194" s="39" t="s">
        <v>14</v>
      </c>
      <c r="D194" s="22" t="s">
        <v>4</v>
      </c>
      <c r="E194" s="23">
        <f>E195+E196+E197</f>
        <v>7144720.2929999996</v>
      </c>
      <c r="F194" s="23">
        <f>F195+F196+F197</f>
        <v>1614928.4281200001</v>
      </c>
    </row>
    <row r="195" spans="1:9" ht="37.5" customHeight="1" x14ac:dyDescent="0.25">
      <c r="A195" s="36"/>
      <c r="B195" s="39"/>
      <c r="C195" s="39"/>
      <c r="D195" s="24" t="s">
        <v>1</v>
      </c>
      <c r="E195" s="27">
        <v>0</v>
      </c>
      <c r="F195" s="27">
        <v>0</v>
      </c>
    </row>
    <row r="196" spans="1:9" ht="37.5" customHeight="1" x14ac:dyDescent="0.25">
      <c r="A196" s="36"/>
      <c r="B196" s="39"/>
      <c r="C196" s="39"/>
      <c r="D196" s="25" t="s">
        <v>0</v>
      </c>
      <c r="E196" s="31">
        <v>379000.74300000002</v>
      </c>
      <c r="F196" s="18">
        <v>97567.958119999996</v>
      </c>
    </row>
    <row r="197" spans="1:9" ht="37.5" customHeight="1" x14ac:dyDescent="0.25">
      <c r="A197" s="36"/>
      <c r="B197" s="39"/>
      <c r="C197" s="39"/>
      <c r="D197" s="25" t="s">
        <v>9</v>
      </c>
      <c r="E197" s="31">
        <v>6765719.5499999998</v>
      </c>
      <c r="F197" s="18">
        <v>1517360.47</v>
      </c>
    </row>
    <row r="198" spans="1:9" ht="29.25" customHeight="1" x14ac:dyDescent="0.25">
      <c r="A198" s="43">
        <v>49</v>
      </c>
      <c r="B198" s="39" t="s">
        <v>60</v>
      </c>
      <c r="C198" s="39" t="s">
        <v>14</v>
      </c>
      <c r="D198" s="22" t="s">
        <v>4</v>
      </c>
      <c r="E198" s="23">
        <f>E199+E200+E201</f>
        <v>11716489.903000001</v>
      </c>
      <c r="F198" s="23">
        <f>F199+F200+F201</f>
        <v>2822280.2352100001</v>
      </c>
    </row>
    <row r="199" spans="1:9" ht="21" customHeight="1" x14ac:dyDescent="0.25">
      <c r="A199" s="44"/>
      <c r="B199" s="39"/>
      <c r="C199" s="39"/>
      <c r="D199" s="24" t="s">
        <v>1</v>
      </c>
      <c r="E199" s="27">
        <v>0</v>
      </c>
      <c r="F199" s="27">
        <v>0</v>
      </c>
    </row>
    <row r="200" spans="1:9" ht="21" customHeight="1" x14ac:dyDescent="0.25">
      <c r="A200" s="44"/>
      <c r="B200" s="39"/>
      <c r="C200" s="39"/>
      <c r="D200" s="25" t="s">
        <v>0</v>
      </c>
      <c r="E200" s="31">
        <v>1230459.233</v>
      </c>
      <c r="F200" s="18">
        <v>279341.34521</v>
      </c>
    </row>
    <row r="201" spans="1:9" ht="45.75" customHeight="1" x14ac:dyDescent="0.25">
      <c r="A201" s="44"/>
      <c r="B201" s="39"/>
      <c r="C201" s="39"/>
      <c r="D201" s="25" t="s">
        <v>9</v>
      </c>
      <c r="E201" s="15">
        <v>10486030.67</v>
      </c>
      <c r="F201" s="18">
        <v>2542938.89</v>
      </c>
    </row>
    <row r="202" spans="1:9" ht="27.75" customHeight="1" x14ac:dyDescent="0.25">
      <c r="A202" s="36">
        <v>50</v>
      </c>
      <c r="B202" s="39" t="s">
        <v>59</v>
      </c>
      <c r="C202" s="39" t="s">
        <v>14</v>
      </c>
      <c r="D202" s="22" t="s">
        <v>4</v>
      </c>
      <c r="E202" s="23">
        <f>E203+E204+E205</f>
        <v>657955.83999999997</v>
      </c>
      <c r="F202" s="23">
        <f>F203+F204+F205</f>
        <v>145156.77919</v>
      </c>
    </row>
    <row r="203" spans="1:9" x14ac:dyDescent="0.25">
      <c r="A203" s="36"/>
      <c r="B203" s="39"/>
      <c r="C203" s="39"/>
      <c r="D203" s="24" t="s">
        <v>1</v>
      </c>
      <c r="E203" s="27">
        <v>0</v>
      </c>
      <c r="F203" s="27">
        <v>0</v>
      </c>
    </row>
    <row r="204" spans="1:9" x14ac:dyDescent="0.25">
      <c r="A204" s="36"/>
      <c r="B204" s="39"/>
      <c r="C204" s="39"/>
      <c r="D204" s="25" t="s">
        <v>0</v>
      </c>
      <c r="E204" s="31">
        <v>657955.83999999997</v>
      </c>
      <c r="F204" s="18">
        <v>145156.77919</v>
      </c>
    </row>
    <row r="205" spans="1:9" ht="53.25" customHeight="1" x14ac:dyDescent="0.25">
      <c r="A205" s="36"/>
      <c r="B205" s="39"/>
      <c r="C205" s="39"/>
      <c r="D205" s="25" t="s">
        <v>9</v>
      </c>
      <c r="E205" s="23">
        <v>0</v>
      </c>
      <c r="F205" s="23">
        <v>0</v>
      </c>
    </row>
    <row r="206" spans="1:9" ht="15.75" customHeight="1" x14ac:dyDescent="0.25">
      <c r="A206" s="43">
        <v>51</v>
      </c>
      <c r="B206" s="39" t="s">
        <v>56</v>
      </c>
      <c r="C206" s="39" t="s">
        <v>14</v>
      </c>
      <c r="D206" s="22" t="s">
        <v>4</v>
      </c>
      <c r="E206" s="23">
        <f>E207+E208+E209</f>
        <v>318694.52</v>
      </c>
      <c r="F206" s="23">
        <f>F207+F208+F209</f>
        <v>6000</v>
      </c>
    </row>
    <row r="207" spans="1:9" x14ac:dyDescent="0.25">
      <c r="A207" s="44"/>
      <c r="B207" s="39"/>
      <c r="C207" s="39"/>
      <c r="D207" s="24" t="s">
        <v>1</v>
      </c>
      <c r="E207" s="27">
        <v>0</v>
      </c>
      <c r="F207" s="27">
        <v>0</v>
      </c>
    </row>
    <row r="208" spans="1:9" x14ac:dyDescent="0.25">
      <c r="A208" s="44"/>
      <c r="B208" s="39"/>
      <c r="C208" s="39"/>
      <c r="D208" s="25" t="s">
        <v>0</v>
      </c>
      <c r="E208" s="31">
        <v>318694.52</v>
      </c>
      <c r="F208" s="18">
        <v>6000</v>
      </c>
      <c r="I208" s="21" t="e">
        <f>#REF!+F204</f>
        <v>#REF!</v>
      </c>
    </row>
    <row r="209" spans="1:6" ht="44.25" customHeight="1" x14ac:dyDescent="0.25">
      <c r="A209" s="44"/>
      <c r="B209" s="39"/>
      <c r="C209" s="39"/>
      <c r="D209" s="25" t="s">
        <v>9</v>
      </c>
      <c r="E209" s="23">
        <v>0</v>
      </c>
      <c r="F209" s="23">
        <v>0</v>
      </c>
    </row>
    <row r="210" spans="1:6" x14ac:dyDescent="0.25">
      <c r="A210" s="36">
        <v>52</v>
      </c>
      <c r="B210" s="39" t="s">
        <v>70</v>
      </c>
      <c r="C210" s="39" t="s">
        <v>14</v>
      </c>
      <c r="D210" s="22" t="s">
        <v>4</v>
      </c>
      <c r="E210" s="23">
        <f>E211+E212+E213</f>
        <v>9030339.3599999994</v>
      </c>
      <c r="F210" s="23">
        <f>F211+F212+F213</f>
        <v>0</v>
      </c>
    </row>
    <row r="211" spans="1:6" x14ac:dyDescent="0.25">
      <c r="A211" s="36"/>
      <c r="B211" s="39"/>
      <c r="C211" s="39"/>
      <c r="D211" s="24" t="s">
        <v>1</v>
      </c>
      <c r="E211" s="27">
        <v>0</v>
      </c>
      <c r="F211" s="27">
        <v>0</v>
      </c>
    </row>
    <row r="212" spans="1:6" x14ac:dyDescent="0.25">
      <c r="A212" s="36"/>
      <c r="B212" s="39"/>
      <c r="C212" s="39"/>
      <c r="D212" s="25" t="s">
        <v>0</v>
      </c>
      <c r="E212" s="31">
        <v>9030339.3599999994</v>
      </c>
      <c r="F212" s="18">
        <v>0</v>
      </c>
    </row>
    <row r="213" spans="1:6" ht="36" customHeight="1" x14ac:dyDescent="0.25">
      <c r="A213" s="36"/>
      <c r="B213" s="39"/>
      <c r="C213" s="39"/>
      <c r="D213" s="25" t="s">
        <v>9</v>
      </c>
      <c r="E213" s="23">
        <v>0</v>
      </c>
      <c r="F213" s="23">
        <v>0</v>
      </c>
    </row>
    <row r="214" spans="1:6" ht="15.75" customHeight="1" x14ac:dyDescent="0.25">
      <c r="A214" s="43">
        <v>53</v>
      </c>
      <c r="B214" s="39" t="s">
        <v>57</v>
      </c>
      <c r="C214" s="39" t="s">
        <v>14</v>
      </c>
      <c r="D214" s="22" t="s">
        <v>4</v>
      </c>
      <c r="E214" s="23">
        <f>E215+E216+E217</f>
        <v>1126010.26</v>
      </c>
      <c r="F214" s="23">
        <f>F215+F216+F217</f>
        <v>270553.96999999997</v>
      </c>
    </row>
    <row r="215" spans="1:6" x14ac:dyDescent="0.25">
      <c r="A215" s="44"/>
      <c r="B215" s="39"/>
      <c r="C215" s="39"/>
      <c r="D215" s="24" t="s">
        <v>1</v>
      </c>
      <c r="E215" s="27">
        <v>0</v>
      </c>
      <c r="F215" s="27">
        <v>0</v>
      </c>
    </row>
    <row r="216" spans="1:6" x14ac:dyDescent="0.25">
      <c r="A216" s="44"/>
      <c r="B216" s="39"/>
      <c r="C216" s="39"/>
      <c r="D216" s="25" t="s">
        <v>0</v>
      </c>
      <c r="E216" s="15">
        <v>0</v>
      </c>
      <c r="F216" s="18">
        <v>0</v>
      </c>
    </row>
    <row r="217" spans="1:6" x14ac:dyDescent="0.25">
      <c r="A217" s="44"/>
      <c r="B217" s="39"/>
      <c r="C217" s="39"/>
      <c r="D217" s="25" t="s">
        <v>9</v>
      </c>
      <c r="E217" s="15">
        <v>1126010.26</v>
      </c>
      <c r="F217" s="18">
        <v>270553.96999999997</v>
      </c>
    </row>
    <row r="218" spans="1:6" ht="15.75" customHeight="1" x14ac:dyDescent="0.25">
      <c r="A218" s="36">
        <v>54</v>
      </c>
      <c r="B218" s="39" t="s">
        <v>58</v>
      </c>
      <c r="C218" s="39" t="s">
        <v>14</v>
      </c>
      <c r="D218" s="22" t="s">
        <v>4</v>
      </c>
      <c r="E218" s="23">
        <f>E219+E220</f>
        <v>43368.030000000006</v>
      </c>
      <c r="F218" s="23">
        <f>F219+F220</f>
        <v>9579.1715500000009</v>
      </c>
    </row>
    <row r="219" spans="1:6" x14ac:dyDescent="0.25">
      <c r="A219" s="36"/>
      <c r="B219" s="39"/>
      <c r="C219" s="39"/>
      <c r="D219" s="24" t="s">
        <v>1</v>
      </c>
      <c r="E219" s="30">
        <v>1598.3</v>
      </c>
      <c r="F219" s="30">
        <v>236.16546</v>
      </c>
    </row>
    <row r="220" spans="1:6" ht="65.25" customHeight="1" x14ac:dyDescent="0.25">
      <c r="A220" s="36"/>
      <c r="B220" s="39"/>
      <c r="C220" s="39"/>
      <c r="D220" s="25" t="s">
        <v>0</v>
      </c>
      <c r="E220" s="32">
        <v>41769.730000000003</v>
      </c>
      <c r="F220" s="18">
        <v>9343.0060900000008</v>
      </c>
    </row>
    <row r="221" spans="1:6" ht="15.75" customHeight="1" x14ac:dyDescent="0.25">
      <c r="A221" s="43">
        <v>55</v>
      </c>
      <c r="B221" s="39" t="s">
        <v>64</v>
      </c>
      <c r="C221" s="39" t="s">
        <v>14</v>
      </c>
      <c r="D221" s="22" t="s">
        <v>4</v>
      </c>
      <c r="E221" s="23">
        <f>E222+E223+E224</f>
        <v>0</v>
      </c>
      <c r="F221" s="23">
        <f>F222+F223+F224</f>
        <v>0</v>
      </c>
    </row>
    <row r="222" spans="1:6" x14ac:dyDescent="0.25">
      <c r="A222" s="44"/>
      <c r="B222" s="39"/>
      <c r="C222" s="39"/>
      <c r="D222" s="24" t="s">
        <v>1</v>
      </c>
      <c r="E222" s="30">
        <v>0</v>
      </c>
      <c r="F222" s="30">
        <v>0</v>
      </c>
    </row>
    <row r="223" spans="1:6" x14ac:dyDescent="0.25">
      <c r="A223" s="44"/>
      <c r="B223" s="39"/>
      <c r="C223" s="39"/>
      <c r="D223" s="25" t="s">
        <v>0</v>
      </c>
      <c r="E223" s="32">
        <v>0</v>
      </c>
      <c r="F223" s="18">
        <v>0</v>
      </c>
    </row>
    <row r="224" spans="1:6" ht="65.25" customHeight="1" x14ac:dyDescent="0.25">
      <c r="A224" s="44"/>
      <c r="B224" s="39"/>
      <c r="C224" s="39"/>
      <c r="D224" s="25" t="s">
        <v>9</v>
      </c>
      <c r="E224" s="23">
        <v>0</v>
      </c>
      <c r="F224" s="23">
        <v>0</v>
      </c>
    </row>
    <row r="225" spans="1:6" x14ac:dyDescent="0.25">
      <c r="A225" s="36">
        <v>56</v>
      </c>
      <c r="B225" s="39" t="s">
        <v>71</v>
      </c>
      <c r="C225" s="39" t="s">
        <v>14</v>
      </c>
      <c r="D225" s="22" t="s">
        <v>4</v>
      </c>
      <c r="E225" s="23">
        <f>E226+E227</f>
        <v>265209.28999999998</v>
      </c>
      <c r="F225" s="23">
        <f>F226+F227</f>
        <v>0</v>
      </c>
    </row>
    <row r="226" spans="1:6" x14ac:dyDescent="0.25">
      <c r="A226" s="36"/>
      <c r="B226" s="39"/>
      <c r="C226" s="39"/>
      <c r="D226" s="24" t="s">
        <v>1</v>
      </c>
      <c r="E226" s="30">
        <v>0</v>
      </c>
      <c r="F226" s="30">
        <v>0</v>
      </c>
    </row>
    <row r="227" spans="1:6" ht="58.5" customHeight="1" x14ac:dyDescent="0.25">
      <c r="A227" s="36"/>
      <c r="B227" s="39"/>
      <c r="C227" s="39"/>
      <c r="D227" s="25" t="s">
        <v>0</v>
      </c>
      <c r="E227" s="32">
        <v>265209.28999999998</v>
      </c>
      <c r="F227" s="18">
        <v>0</v>
      </c>
    </row>
    <row r="228" spans="1:6" x14ac:dyDescent="0.25">
      <c r="A228" s="33"/>
      <c r="B228" s="33"/>
      <c r="C228" s="33"/>
      <c r="D228" s="33"/>
      <c r="E228" s="34"/>
      <c r="F228" s="35"/>
    </row>
  </sheetData>
  <mergeCells count="171">
    <mergeCell ref="A225:A227"/>
    <mergeCell ref="B225:B227"/>
    <mergeCell ref="C225:C227"/>
    <mergeCell ref="A214:A217"/>
    <mergeCell ref="B214:B217"/>
    <mergeCell ref="C214:C217"/>
    <mergeCell ref="A218:A220"/>
    <mergeCell ref="B218:B220"/>
    <mergeCell ref="C218:C220"/>
    <mergeCell ref="A221:A224"/>
    <mergeCell ref="B221:B224"/>
    <mergeCell ref="C221:C224"/>
    <mergeCell ref="A202:A205"/>
    <mergeCell ref="B202:B205"/>
    <mergeCell ref="C202:C205"/>
    <mergeCell ref="A206:A209"/>
    <mergeCell ref="B206:B209"/>
    <mergeCell ref="C206:C209"/>
    <mergeCell ref="A194:A197"/>
    <mergeCell ref="B194:B197"/>
    <mergeCell ref="C194:C197"/>
    <mergeCell ref="A198:A201"/>
    <mergeCell ref="B198:B201"/>
    <mergeCell ref="C198:C201"/>
    <mergeCell ref="A186:A189"/>
    <mergeCell ref="B186:B189"/>
    <mergeCell ref="C186:C189"/>
    <mergeCell ref="A190:A193"/>
    <mergeCell ref="B190:B193"/>
    <mergeCell ref="C190:C193"/>
    <mergeCell ref="A130:A133"/>
    <mergeCell ref="B130:B133"/>
    <mergeCell ref="C130:C133"/>
    <mergeCell ref="A182:A185"/>
    <mergeCell ref="B182:B185"/>
    <mergeCell ref="C182:C185"/>
    <mergeCell ref="A174:A177"/>
    <mergeCell ref="B174:B177"/>
    <mergeCell ref="C174:C177"/>
    <mergeCell ref="A178:A181"/>
    <mergeCell ref="B178:B181"/>
    <mergeCell ref="C178:C181"/>
    <mergeCell ref="A166:A169"/>
    <mergeCell ref="B166:B169"/>
    <mergeCell ref="C166:C169"/>
    <mergeCell ref="A170:A173"/>
    <mergeCell ref="B170:B173"/>
    <mergeCell ref="C170:C173"/>
    <mergeCell ref="A158:A161"/>
    <mergeCell ref="B158:B161"/>
    <mergeCell ref="C158:C161"/>
    <mergeCell ref="A162:A165"/>
    <mergeCell ref="B162:B165"/>
    <mergeCell ref="C162:C165"/>
    <mergeCell ref="A150:A153"/>
    <mergeCell ref="B150:B153"/>
    <mergeCell ref="C150:C153"/>
    <mergeCell ref="A154:A157"/>
    <mergeCell ref="B154:B157"/>
    <mergeCell ref="C154:C157"/>
    <mergeCell ref="A142:A145"/>
    <mergeCell ref="B142:B145"/>
    <mergeCell ref="C142:C145"/>
    <mergeCell ref="A146:A149"/>
    <mergeCell ref="B146:B149"/>
    <mergeCell ref="C146:C149"/>
    <mergeCell ref="A134:A137"/>
    <mergeCell ref="B134:B137"/>
    <mergeCell ref="C134:C137"/>
    <mergeCell ref="A138:A141"/>
    <mergeCell ref="B138:B141"/>
    <mergeCell ref="C138:C141"/>
    <mergeCell ref="A118:A121"/>
    <mergeCell ref="B118:B121"/>
    <mergeCell ref="C118:C121"/>
    <mergeCell ref="A122:A125"/>
    <mergeCell ref="B122:B125"/>
    <mergeCell ref="C122:C125"/>
    <mergeCell ref="A110:A113"/>
    <mergeCell ref="B110:B113"/>
    <mergeCell ref="C110:C113"/>
    <mergeCell ref="A114:A117"/>
    <mergeCell ref="B114:B117"/>
    <mergeCell ref="C114:C117"/>
    <mergeCell ref="A102:A105"/>
    <mergeCell ref="B102:B105"/>
    <mergeCell ref="C102:C105"/>
    <mergeCell ref="A106:A109"/>
    <mergeCell ref="B106:B109"/>
    <mergeCell ref="C106:C109"/>
    <mergeCell ref="A94:A97"/>
    <mergeCell ref="B94:B97"/>
    <mergeCell ref="C94:C97"/>
    <mergeCell ref="A98:A101"/>
    <mergeCell ref="B98:B101"/>
    <mergeCell ref="C98:C101"/>
    <mergeCell ref="A90:A93"/>
    <mergeCell ref="B90:B93"/>
    <mergeCell ref="C90:C93"/>
    <mergeCell ref="A78:A81"/>
    <mergeCell ref="B78:B81"/>
    <mergeCell ref="C78:C81"/>
    <mergeCell ref="A82:A85"/>
    <mergeCell ref="B82:B85"/>
    <mergeCell ref="C82:C85"/>
    <mergeCell ref="A54:A57"/>
    <mergeCell ref="B54:B57"/>
    <mergeCell ref="C54:C57"/>
    <mergeCell ref="A42:A45"/>
    <mergeCell ref="B42:B45"/>
    <mergeCell ref="C42:C45"/>
    <mergeCell ref="A46:A49"/>
    <mergeCell ref="B46:B49"/>
    <mergeCell ref="C46:C49"/>
    <mergeCell ref="B10:B13"/>
    <mergeCell ref="C10:C13"/>
    <mergeCell ref="A50:A53"/>
    <mergeCell ref="B50:B53"/>
    <mergeCell ref="C50:C53"/>
    <mergeCell ref="C18:C21"/>
    <mergeCell ref="C26:C29"/>
    <mergeCell ref="B30:B33"/>
    <mergeCell ref="C30:C33"/>
    <mergeCell ref="B2:F2"/>
    <mergeCell ref="B1:F1"/>
    <mergeCell ref="D3:F3"/>
    <mergeCell ref="B6:B9"/>
    <mergeCell ref="C6:C9"/>
    <mergeCell ref="A38:A41"/>
    <mergeCell ref="B38:B41"/>
    <mergeCell ref="C38:C41"/>
    <mergeCell ref="B34:B37"/>
    <mergeCell ref="C34:C37"/>
    <mergeCell ref="A6:A9"/>
    <mergeCell ref="A10:A13"/>
    <mergeCell ref="A14:A17"/>
    <mergeCell ref="A18:A21"/>
    <mergeCell ref="A22:A25"/>
    <mergeCell ref="A26:A29"/>
    <mergeCell ref="A30:A33"/>
    <mergeCell ref="A34:A37"/>
    <mergeCell ref="B22:B25"/>
    <mergeCell ref="C22:C25"/>
    <mergeCell ref="B26:B29"/>
    <mergeCell ref="B14:B17"/>
    <mergeCell ref="C14:C17"/>
    <mergeCell ref="B18:B21"/>
    <mergeCell ref="A126:A129"/>
    <mergeCell ref="B126:B129"/>
    <mergeCell ref="C126:C129"/>
    <mergeCell ref="A210:A213"/>
    <mergeCell ref="B210:B213"/>
    <mergeCell ref="C210:C213"/>
    <mergeCell ref="A58:A61"/>
    <mergeCell ref="B58:B61"/>
    <mergeCell ref="C58:C61"/>
    <mergeCell ref="A74:A77"/>
    <mergeCell ref="B74:B77"/>
    <mergeCell ref="C74:C77"/>
    <mergeCell ref="A70:A73"/>
    <mergeCell ref="B70:B73"/>
    <mergeCell ref="C70:C73"/>
    <mergeCell ref="A62:A65"/>
    <mergeCell ref="B62:B65"/>
    <mergeCell ref="C62:C65"/>
    <mergeCell ref="A66:A69"/>
    <mergeCell ref="B66:B69"/>
    <mergeCell ref="C66:C69"/>
    <mergeCell ref="A86:A89"/>
    <mergeCell ref="B86:B89"/>
    <mergeCell ref="C86:C89"/>
  </mergeCells>
  <printOptions horizontalCentered="1"/>
  <pageMargins left="0.19685039370078741" right="0.19685039370078741" top="0.15748031496062992" bottom="0.15748031496062992" header="0.11811023622047245" footer="0.11811023622047245"/>
  <pageSetup paperSize="9" scale="54" fitToHeight="0" orientation="portrait" r:id="rId1"/>
  <rowBreaks count="3" manualBreakCount="3">
    <brk id="25" max="5" man="1"/>
    <brk id="117" max="5" man="1"/>
    <brk id="20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</vt:lpstr>
      <vt:lpstr>'форма 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2021-04-19T11:13:42Z</dcterms:modified>
</cp:coreProperties>
</file>